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35" windowWidth="12120" windowHeight="5100"/>
  </bookViews>
  <sheets>
    <sheet name="Poutre-Solive" sheetId="14" r:id="rId1"/>
  </sheets>
  <definedNames>
    <definedName name="Classesblns">'Poutre-Solive'!$S$5:$S$11</definedName>
    <definedName name="DiamètreBlns">'Poutre-Solive'!$T$5:$T$15</definedName>
    <definedName name="TypeAcier">'Poutre-Solive'!$X$5:$X$7</definedName>
    <definedName name="TypeSurface">'Poutre-Solive'!$V$9:$V$12</definedName>
    <definedName name="Typetrou">'Poutre-Solive'!$V$5:$V$7</definedName>
  </definedNames>
  <calcPr calcId="124519"/>
</workbook>
</file>

<file path=xl/calcChain.xml><?xml version="1.0" encoding="utf-8"?>
<calcChain xmlns="http://schemas.openxmlformats.org/spreadsheetml/2006/main">
  <c r="I24" i="14"/>
  <c r="S13" l="1"/>
  <c r="E23" s="1"/>
  <c r="S14"/>
  <c r="F25" s="1"/>
  <c r="S15"/>
  <c r="H34" s="1"/>
  <c r="E22"/>
  <c r="D35"/>
  <c r="H26"/>
  <c r="H25"/>
  <c r="G28" s="1"/>
  <c r="E26"/>
  <c r="H22" s="1"/>
  <c r="I27" l="1"/>
  <c r="I28"/>
  <c r="I29"/>
  <c r="E24"/>
  <c r="E25" s="1"/>
  <c r="D27" s="1"/>
  <c r="D34"/>
  <c r="H35"/>
  <c r="H36" s="1"/>
  <c r="G37" s="1"/>
  <c r="G27"/>
  <c r="G29"/>
  <c r="D36" l="1"/>
  <c r="C37" s="1"/>
</calcChain>
</file>

<file path=xl/sharedStrings.xml><?xml version="1.0" encoding="utf-8"?>
<sst xmlns="http://schemas.openxmlformats.org/spreadsheetml/2006/main" count="59" uniqueCount="56">
  <si>
    <t>V (KN)</t>
  </si>
  <si>
    <t>μ</t>
  </si>
  <si>
    <t>α</t>
  </si>
  <si>
    <t>Oblong</t>
  </si>
  <si>
    <t>Surdimensionné</t>
  </si>
  <si>
    <t>Trou nominal</t>
  </si>
  <si>
    <t>S235</t>
  </si>
  <si>
    <t>S275</t>
  </si>
  <si>
    <t>S355</t>
  </si>
  <si>
    <t>Choix de la nuance d'acier :</t>
  </si>
  <si>
    <t>A</t>
  </si>
  <si>
    <t>B</t>
  </si>
  <si>
    <t>C</t>
  </si>
  <si>
    <t>D</t>
  </si>
  <si>
    <t>Client:</t>
  </si>
  <si>
    <t>Date:</t>
  </si>
  <si>
    <t>Prep. Par</t>
  </si>
  <si>
    <t>Projet :</t>
  </si>
  <si>
    <t xml:space="preserve"> No. Projet:</t>
  </si>
  <si>
    <t>Calcul de l'assemblage</t>
  </si>
  <si>
    <t>Vérification de l'assemblage</t>
  </si>
  <si>
    <r>
      <t xml:space="preserve">Nombre de boulons                </t>
    </r>
    <r>
      <rPr>
        <sz val="11"/>
        <color rgb="FFFF0000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→</t>
    </r>
  </si>
  <si>
    <r>
      <t xml:space="preserve">Nombre de plan de frottement  </t>
    </r>
    <r>
      <rPr>
        <b/>
        <sz val="11"/>
        <color theme="1"/>
        <rFont val="Calibri"/>
        <family val="2"/>
        <scheme val="minor"/>
      </rPr>
      <t>→</t>
    </r>
  </si>
  <si>
    <r>
      <t xml:space="preserve">Surface type                           </t>
    </r>
    <r>
      <rPr>
        <b/>
        <sz val="11"/>
        <color theme="1"/>
        <rFont val="Calibri"/>
        <family val="2"/>
        <scheme val="minor"/>
      </rPr>
      <t>→</t>
    </r>
  </si>
  <si>
    <r>
      <t xml:space="preserve">Boulons de classe       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→</t>
    </r>
  </si>
  <si>
    <r>
      <t xml:space="preserve">Choix du type de trou           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→</t>
    </r>
  </si>
  <si>
    <r>
      <t xml:space="preserve">Boulons de diamètre    </t>
    </r>
    <r>
      <rPr>
        <b/>
        <sz val="11"/>
        <color theme="1"/>
        <rFont val="Calibri"/>
        <family val="2"/>
        <scheme val="minor"/>
      </rPr>
      <t>→</t>
    </r>
  </si>
  <si>
    <t>Assemblage par cornière Poutre - Solive (articulé)</t>
  </si>
  <si>
    <t>Assemblage Cornière - Solive</t>
  </si>
  <si>
    <t>Assemblage Cornière - Poutre</t>
  </si>
  <si>
    <t>Vérification à la pression diamétrale</t>
  </si>
  <si>
    <t>Vérification des boulons au cisaillement</t>
  </si>
  <si>
    <t>Efforts</t>
  </si>
  <si>
    <t>Boulons</t>
  </si>
  <si>
    <t>Frottements</t>
  </si>
  <si>
    <t>Nuance de la cornière</t>
  </si>
  <si>
    <t>Disposition géométrique</t>
  </si>
  <si>
    <t>Disposition geométrique</t>
  </si>
  <si>
    <t>Cornière à utiliser :</t>
  </si>
  <si>
    <r>
      <t xml:space="preserve">Entre axe des boulons </t>
    </r>
    <r>
      <rPr>
        <sz val="11"/>
        <color theme="5" tint="-0.499984740745262"/>
        <rFont val="Calibri"/>
        <family val="2"/>
        <scheme val="minor"/>
      </rPr>
      <t>P</t>
    </r>
    <r>
      <rPr>
        <sz val="8"/>
        <color theme="5" tint="-0.499984740745262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en </t>
    </r>
    <r>
      <rPr>
        <sz val="11"/>
        <color rgb="FFFF0000"/>
        <rFont val="Calibri"/>
        <family val="2"/>
        <scheme val="minor"/>
      </rPr>
      <t xml:space="preserve">(mm)    </t>
    </r>
    <r>
      <rPr>
        <b/>
        <sz val="11"/>
        <color theme="1"/>
        <rFont val="Calibri"/>
        <family val="2"/>
        <scheme val="minor"/>
      </rPr>
      <t>→</t>
    </r>
  </si>
  <si>
    <r>
      <t xml:space="preserve">Pince transversale </t>
    </r>
    <r>
      <rPr>
        <sz val="11"/>
        <color theme="5" tint="-0.499984740745262"/>
        <rFont val="Calibri"/>
        <family val="2"/>
        <scheme val="minor"/>
      </rPr>
      <t>e</t>
    </r>
    <r>
      <rPr>
        <sz val="8"/>
        <color theme="5" tint="-0.499984740745262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en </t>
    </r>
    <r>
      <rPr>
        <sz val="11"/>
        <color rgb="FFFF0000"/>
        <rFont val="Calibri"/>
        <family val="2"/>
        <scheme val="minor"/>
      </rPr>
      <t>(mm)</t>
    </r>
    <r>
      <rPr>
        <sz val="11"/>
        <color theme="1"/>
        <rFont val="Calibri"/>
        <family val="2"/>
        <scheme val="minor"/>
      </rPr>
      <t xml:space="preserve">          </t>
    </r>
    <r>
      <rPr>
        <b/>
        <sz val="11"/>
        <color theme="1"/>
        <rFont val="Calibri"/>
        <family val="2"/>
        <scheme val="minor"/>
      </rPr>
      <t>→</t>
    </r>
  </si>
  <si>
    <r>
      <t>F</t>
    </r>
    <r>
      <rPr>
        <sz val="12"/>
        <color theme="5" tint="-0.499984740745262"/>
        <rFont val="Calibri"/>
        <family val="2"/>
        <scheme val="minor"/>
      </rPr>
      <t>u (MPa)</t>
    </r>
  </si>
  <si>
    <r>
      <t>F</t>
    </r>
    <r>
      <rPr>
        <sz val="12"/>
        <color theme="5" tint="-0.499984740745262"/>
        <rFont val="Calibri"/>
        <family val="2"/>
        <scheme val="minor"/>
      </rPr>
      <t>b.rd (KN)</t>
    </r>
  </si>
  <si>
    <r>
      <t>F</t>
    </r>
    <r>
      <rPr>
        <sz val="12"/>
        <color theme="5" tint="-0.499984740745262"/>
        <rFont val="Calibri"/>
        <family val="2"/>
        <scheme val="minor"/>
      </rPr>
      <t>p.cd (KN)</t>
    </r>
  </si>
  <si>
    <r>
      <t>F</t>
    </r>
    <r>
      <rPr>
        <sz val="12"/>
        <color theme="5" tint="-0.499984740745262"/>
        <rFont val="Calibri"/>
        <family val="2"/>
        <scheme val="minor"/>
      </rPr>
      <t>v.sd (KN)</t>
    </r>
  </si>
  <si>
    <r>
      <t>F</t>
    </r>
    <r>
      <rPr>
        <sz val="12"/>
        <color theme="5" tint="-0.499984740745262"/>
        <rFont val="Calibri"/>
        <family val="2"/>
        <scheme val="minor"/>
      </rPr>
      <t>v.rd (KN)</t>
    </r>
  </si>
  <si>
    <r>
      <t>F</t>
    </r>
    <r>
      <rPr>
        <sz val="12"/>
        <color theme="5" tint="-0.499984740745262"/>
        <rFont val="Calibri"/>
        <family val="2"/>
        <scheme val="minor"/>
      </rPr>
      <t>ub (MPa)</t>
    </r>
  </si>
  <si>
    <r>
      <t>k</t>
    </r>
    <r>
      <rPr>
        <sz val="12"/>
        <color theme="5" tint="-0.499984740745262"/>
        <rFont val="Calibri"/>
        <family val="2"/>
        <scheme val="minor"/>
      </rPr>
      <t>s</t>
    </r>
  </si>
  <si>
    <r>
      <t>A</t>
    </r>
    <r>
      <rPr>
        <sz val="12"/>
        <color theme="5" tint="-0.499984740745262"/>
        <rFont val="Calibri"/>
        <family val="2"/>
        <scheme val="minor"/>
      </rPr>
      <t>s (cm²)</t>
    </r>
  </si>
  <si>
    <r>
      <t>A</t>
    </r>
    <r>
      <rPr>
        <sz val="12"/>
        <color theme="5" tint="-0.499984740745262"/>
        <rFont val="Calibri"/>
        <family val="2"/>
        <scheme val="minor"/>
      </rPr>
      <t>choix (cm²)</t>
    </r>
  </si>
  <si>
    <t>d0 (mm)</t>
  </si>
  <si>
    <r>
      <t>t</t>
    </r>
    <r>
      <rPr>
        <sz val="12"/>
        <color theme="5" tint="-0.499984740745262"/>
        <rFont val="Calibri"/>
        <family val="2"/>
        <scheme val="minor"/>
      </rPr>
      <t>corn (mm)</t>
    </r>
  </si>
  <si>
    <t>≤  P2  ≤</t>
  </si>
  <si>
    <t>≤  e2  ≤</t>
  </si>
  <si>
    <t>≤  e1  ≤</t>
  </si>
  <si>
    <r>
      <t>A</t>
    </r>
    <r>
      <rPr>
        <sz val="12"/>
        <color theme="5" tint="-0.499984740745262"/>
        <rFont val="Calibri"/>
        <family val="2"/>
        <scheme val="minor"/>
      </rPr>
      <t>s (cm²)=</t>
    </r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</si>
</sst>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7030A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4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Border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1" fillId="2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" fillId="0" borderId="37" xfId="0" applyFont="1" applyFill="1" applyBorder="1"/>
    <xf numFmtId="0" fontId="0" fillId="0" borderId="42" xfId="0" applyFill="1" applyBorder="1"/>
    <xf numFmtId="0" fontId="1" fillId="0" borderId="42" xfId="0" applyFont="1" applyFill="1" applyBorder="1"/>
    <xf numFmtId="0" fontId="1" fillId="0" borderId="43" xfId="0" applyFont="1" applyFill="1" applyBorder="1"/>
    <xf numFmtId="0" fontId="1" fillId="0" borderId="44" xfId="0" applyFont="1" applyFill="1" applyBorder="1"/>
    <xf numFmtId="0" fontId="1" fillId="2" borderId="44" xfId="0" applyFont="1" applyFill="1" applyBorder="1"/>
    <xf numFmtId="0" fontId="1" fillId="2" borderId="45" xfId="0" applyFont="1" applyFill="1" applyBorder="1"/>
    <xf numFmtId="0" fontId="0" fillId="0" borderId="36" xfId="0" applyFill="1" applyBorder="1"/>
    <xf numFmtId="0" fontId="0" fillId="0" borderId="46" xfId="0" applyFill="1" applyBorder="1"/>
    <xf numFmtId="0" fontId="0" fillId="0" borderId="47" xfId="0" applyFill="1" applyBorder="1"/>
    <xf numFmtId="0" fontId="1" fillId="0" borderId="48" xfId="0" applyFont="1" applyFill="1" applyBorder="1"/>
    <xf numFmtId="0" fontId="0" fillId="5" borderId="8" xfId="0" applyFont="1" applyFill="1" applyBorder="1"/>
    <xf numFmtId="0" fontId="0" fillId="6" borderId="7" xfId="0" applyFont="1" applyFill="1" applyBorder="1"/>
    <xf numFmtId="0" fontId="0" fillId="6" borderId="9" xfId="0" applyFont="1" applyFill="1" applyBorder="1"/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64" fontId="9" fillId="3" borderId="27" xfId="0" applyNumberFormat="1" applyFont="1" applyFill="1" applyBorder="1" applyAlignment="1" applyProtection="1">
      <protection locked="0"/>
    </xf>
    <xf numFmtId="1" fontId="9" fillId="3" borderId="18" xfId="0" applyNumberFormat="1" applyFont="1" applyFill="1" applyBorder="1" applyAlignment="1" applyProtection="1">
      <alignment horizontal="center"/>
      <protection locked="0"/>
    </xf>
    <xf numFmtId="0" fontId="0" fillId="5" borderId="7" xfId="0" applyFont="1" applyFill="1" applyBorder="1"/>
    <xf numFmtId="0" fontId="0" fillId="5" borderId="0" xfId="0" applyFont="1" applyFill="1" applyBorder="1"/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13" fillId="5" borderId="0" xfId="0" applyFont="1" applyFill="1" applyBorder="1"/>
    <xf numFmtId="0" fontId="14" fillId="5" borderId="1" xfId="0" applyFont="1" applyFill="1" applyBorder="1"/>
    <xf numFmtId="0" fontId="10" fillId="5" borderId="0" xfId="0" applyFont="1" applyFill="1" applyBorder="1" applyAlignment="1">
      <alignment horizontal="center"/>
    </xf>
    <xf numFmtId="0" fontId="0" fillId="5" borderId="1" xfId="0" applyFont="1" applyFill="1" applyBorder="1"/>
    <xf numFmtId="0" fontId="13" fillId="5" borderId="1" xfId="0" applyFont="1" applyFill="1" applyBorder="1"/>
    <xf numFmtId="0" fontId="0" fillId="6" borderId="14" xfId="0" applyFont="1" applyFill="1" applyBorder="1"/>
    <xf numFmtId="0" fontId="15" fillId="6" borderId="2" xfId="0" applyFont="1" applyFill="1" applyBorder="1"/>
    <xf numFmtId="0" fontId="10" fillId="6" borderId="2" xfId="0" applyFont="1" applyFill="1" applyBorder="1" applyAlignment="1">
      <alignment horizontal="center"/>
    </xf>
    <xf numFmtId="0" fontId="13" fillId="6" borderId="2" xfId="0" applyFont="1" applyFill="1" applyBorder="1"/>
    <xf numFmtId="0" fontId="0" fillId="6" borderId="2" xfId="0" applyFont="1" applyFill="1" applyBorder="1"/>
    <xf numFmtId="0" fontId="0" fillId="6" borderId="15" xfId="0" applyFont="1" applyFill="1" applyBorder="1"/>
    <xf numFmtId="0" fontId="13" fillId="6" borderId="0" xfId="0" applyFont="1" applyFill="1" applyBorder="1"/>
    <xf numFmtId="0" fontId="10" fillId="6" borderId="0" xfId="0" applyFont="1" applyFill="1" applyBorder="1" applyAlignment="1">
      <alignment horizontal="center"/>
    </xf>
    <xf numFmtId="0" fontId="15" fillId="6" borderId="0" xfId="0" applyFont="1" applyFill="1" applyBorder="1"/>
    <xf numFmtId="0" fontId="0" fillId="6" borderId="0" xfId="0" applyFont="1" applyFill="1" applyBorder="1"/>
    <xf numFmtId="0" fontId="0" fillId="6" borderId="8" xfId="0" applyFont="1" applyFill="1" applyBorder="1"/>
    <xf numFmtId="0" fontId="16" fillId="6" borderId="32" xfId="0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16" fillId="6" borderId="31" xfId="0" applyFont="1" applyFill="1" applyBorder="1" applyAlignment="1">
      <alignment horizontal="center"/>
    </xf>
    <xf numFmtId="0" fontId="17" fillId="6" borderId="29" xfId="0" applyFont="1" applyFill="1" applyBorder="1" applyAlignment="1">
      <alignment horizontal="center" vertical="center"/>
    </xf>
    <xf numFmtId="0" fontId="0" fillId="6" borderId="37" xfId="0" applyFont="1" applyFill="1" applyBorder="1"/>
    <xf numFmtId="0" fontId="17" fillId="6" borderId="30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/>
    </xf>
    <xf numFmtId="0" fontId="17" fillId="6" borderId="28" xfId="0" applyFont="1" applyFill="1" applyBorder="1" applyAlignment="1">
      <alignment horizontal="center" vertical="center"/>
    </xf>
    <xf numFmtId="0" fontId="0" fillId="6" borderId="35" xfId="0" applyFont="1" applyFill="1" applyBorder="1"/>
    <xf numFmtId="0" fontId="17" fillId="6" borderId="41" xfId="0" applyFont="1" applyFill="1" applyBorder="1"/>
    <xf numFmtId="0" fontId="17" fillId="6" borderId="40" xfId="0" applyFont="1" applyFill="1" applyBorder="1" applyAlignment="1">
      <alignment horizontal="left"/>
    </xf>
    <xf numFmtId="0" fontId="20" fillId="6" borderId="0" xfId="0" applyFont="1" applyFill="1" applyBorder="1"/>
    <xf numFmtId="0" fontId="17" fillId="6" borderId="36" xfId="0" applyFont="1" applyFill="1" applyBorder="1"/>
    <xf numFmtId="0" fontId="17" fillId="6" borderId="37" xfId="0" applyFont="1" applyFill="1" applyBorder="1" applyAlignment="1">
      <alignment horizontal="left"/>
    </xf>
    <xf numFmtId="0" fontId="17" fillId="6" borderId="34" xfId="0" applyFont="1" applyFill="1" applyBorder="1"/>
    <xf numFmtId="0" fontId="17" fillId="6" borderId="35" xfId="0" applyFont="1" applyFill="1" applyBorder="1" applyAlignment="1">
      <alignment horizontal="left"/>
    </xf>
    <xf numFmtId="0" fontId="0" fillId="6" borderId="3" xfId="0" applyFont="1" applyFill="1" applyBorder="1"/>
    <xf numFmtId="0" fontId="17" fillId="6" borderId="30" xfId="0" applyFont="1" applyFill="1" applyBorder="1" applyAlignment="1">
      <alignment horizontal="left" vertical="center"/>
    </xf>
    <xf numFmtId="0" fontId="0" fillId="6" borderId="37" xfId="0" applyFont="1" applyFill="1" applyBorder="1" applyAlignment="1">
      <alignment horizontal="left"/>
    </xf>
    <xf numFmtId="0" fontId="10" fillId="6" borderId="37" xfId="0" applyFont="1" applyFill="1" applyBorder="1" applyAlignment="1">
      <alignment horizontal="left"/>
    </xf>
    <xf numFmtId="0" fontId="0" fillId="6" borderId="10" xfId="0" applyFont="1" applyFill="1" applyBorder="1"/>
    <xf numFmtId="0" fontId="0" fillId="6" borderId="11" xfId="0" applyFont="1" applyFill="1" applyBorder="1"/>
    <xf numFmtId="164" fontId="21" fillId="3" borderId="20" xfId="0" applyNumberFormat="1" applyFont="1" applyFill="1" applyBorder="1" applyAlignment="1" applyProtection="1">
      <protection locked="0"/>
    </xf>
    <xf numFmtId="164" fontId="21" fillId="3" borderId="19" xfId="0" applyNumberFormat="1" applyFont="1" applyFill="1" applyBorder="1" applyAlignment="1" applyProtection="1">
      <protection locked="0"/>
    </xf>
    <xf numFmtId="164" fontId="21" fillId="3" borderId="23" xfId="0" applyNumberFormat="1" applyFont="1" applyFill="1" applyBorder="1" applyAlignment="1" applyProtection="1">
      <protection locked="0"/>
    </xf>
    <xf numFmtId="1" fontId="21" fillId="3" borderId="22" xfId="0" applyNumberFormat="1" applyFont="1" applyFill="1" applyBorder="1" applyAlignment="1" applyProtection="1">
      <alignment horizontal="center"/>
      <protection locked="0"/>
    </xf>
    <xf numFmtId="0" fontId="23" fillId="6" borderId="34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6" borderId="35" xfId="0" applyFont="1" applyFill="1" applyBorder="1" applyAlignment="1">
      <alignment horizontal="center"/>
    </xf>
    <xf numFmtId="0" fontId="1" fillId="6" borderId="0" xfId="0" applyFont="1" applyFill="1"/>
    <xf numFmtId="0" fontId="19" fillId="6" borderId="37" xfId="0" applyFont="1" applyFill="1" applyBorder="1" applyAlignment="1">
      <alignment horizontal="center"/>
    </xf>
    <xf numFmtId="0" fontId="0" fillId="6" borderId="40" xfId="0" applyFont="1" applyFill="1" applyBorder="1"/>
    <xf numFmtId="0" fontId="18" fillId="6" borderId="32" xfId="0" applyFont="1" applyFill="1" applyBorder="1" applyAlignment="1">
      <alignment horizontal="right"/>
    </xf>
    <xf numFmtId="0" fontId="18" fillId="6" borderId="13" xfId="0" applyFont="1" applyFill="1" applyBorder="1" applyAlignment="1">
      <alignment horizontal="right"/>
    </xf>
    <xf numFmtId="0" fontId="24" fillId="5" borderId="12" xfId="0" applyFont="1" applyFill="1" applyBorder="1" applyAlignment="1">
      <alignment horizontal="center"/>
    </xf>
    <xf numFmtId="0" fontId="27" fillId="6" borderId="36" xfId="0" applyFont="1" applyFill="1" applyBorder="1" applyAlignment="1">
      <alignment horizontal="left"/>
    </xf>
    <xf numFmtId="0" fontId="27" fillId="6" borderId="36" xfId="0" applyFont="1" applyFill="1" applyBorder="1"/>
    <xf numFmtId="0" fontId="27" fillId="6" borderId="41" xfId="0" applyFont="1" applyFill="1" applyBorder="1"/>
    <xf numFmtId="0" fontId="27" fillId="6" borderId="34" xfId="0" applyFont="1" applyFill="1" applyBorder="1"/>
    <xf numFmtId="0" fontId="27" fillId="6" borderId="2" xfId="0" applyFont="1" applyFill="1" applyBorder="1" applyAlignment="1">
      <alignment horizontal="center"/>
    </xf>
    <xf numFmtId="0" fontId="27" fillId="6" borderId="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11" fillId="5" borderId="25" xfId="0" applyFont="1" applyFill="1" applyBorder="1" applyAlignment="1" applyProtection="1">
      <alignment horizontal="center"/>
      <protection hidden="1"/>
    </xf>
    <xf numFmtId="0" fontId="11" fillId="5" borderId="21" xfId="0" applyFont="1" applyFill="1" applyBorder="1" applyAlignment="1" applyProtection="1">
      <alignment horizontal="center"/>
      <protection hidden="1"/>
    </xf>
    <xf numFmtId="0" fontId="11" fillId="5" borderId="26" xfId="0" applyFont="1" applyFill="1" applyBorder="1" applyAlignment="1" applyProtection="1">
      <alignment horizontal="center"/>
      <protection hidden="1"/>
    </xf>
    <xf numFmtId="0" fontId="11" fillId="5" borderId="24" xfId="0" applyFont="1" applyFill="1" applyBorder="1" applyAlignment="1" applyProtection="1">
      <alignment horizontal="center"/>
      <protection hidden="1"/>
    </xf>
    <xf numFmtId="0" fontId="22" fillId="5" borderId="16" xfId="0" applyFont="1" applyFill="1" applyBorder="1" applyAlignment="1" applyProtection="1">
      <alignment horizontal="center"/>
      <protection hidden="1"/>
    </xf>
    <xf numFmtId="0" fontId="22" fillId="5" borderId="17" xfId="0" applyFont="1" applyFill="1" applyBorder="1" applyAlignment="1" applyProtection="1">
      <alignment horizontal="center"/>
      <protection hidden="1"/>
    </xf>
    <xf numFmtId="0" fontId="22" fillId="5" borderId="17" xfId="0" applyFont="1" applyFill="1" applyBorder="1" applyAlignment="1" applyProtection="1">
      <alignment horizontal="left"/>
      <protection hidden="1"/>
    </xf>
    <xf numFmtId="0" fontId="23" fillId="6" borderId="32" xfId="0" applyFont="1" applyFill="1" applyBorder="1" applyAlignment="1">
      <alignment horizontal="center"/>
    </xf>
    <xf numFmtId="0" fontId="23" fillId="6" borderId="31" xfId="0" applyFont="1" applyFill="1" applyBorder="1" applyAlignment="1">
      <alignment horizontal="center"/>
    </xf>
    <xf numFmtId="0" fontId="23" fillId="6" borderId="33" xfId="0" applyFont="1" applyFill="1" applyBorder="1" applyAlignment="1">
      <alignment horizontal="center"/>
    </xf>
    <xf numFmtId="0" fontId="16" fillId="6" borderId="50" xfId="0" applyFont="1" applyFill="1" applyBorder="1" applyAlignment="1">
      <alignment horizontal="center"/>
    </xf>
    <xf numFmtId="0" fontId="16" fillId="6" borderId="51" xfId="0" applyFont="1" applyFill="1" applyBorder="1" applyAlignment="1">
      <alignment horizontal="center"/>
    </xf>
    <xf numFmtId="0" fontId="16" fillId="6" borderId="52" xfId="0" applyFont="1" applyFill="1" applyBorder="1" applyAlignment="1">
      <alignment horizontal="center"/>
    </xf>
    <xf numFmtId="0" fontId="27" fillId="6" borderId="38" xfId="0" applyFont="1" applyFill="1" applyBorder="1" applyAlignment="1">
      <alignment horizontal="right"/>
    </xf>
    <xf numFmtId="0" fontId="27" fillId="6" borderId="39" xfId="0" applyFont="1" applyFill="1" applyBorder="1" applyAlignment="1">
      <alignment horizontal="right"/>
    </xf>
    <xf numFmtId="0" fontId="27" fillId="6" borderId="0" xfId="0" applyFont="1" applyFill="1" applyBorder="1" applyAlignment="1">
      <alignment horizontal="right"/>
    </xf>
    <xf numFmtId="0" fontId="17" fillId="6" borderId="0" xfId="0" applyFont="1" applyFill="1" applyBorder="1" applyAlignment="1">
      <alignment horizontal="left"/>
    </xf>
    <xf numFmtId="0" fontId="17" fillId="6" borderId="4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CC"/>
      <color rgb="FFFFFF66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190499</xdr:colOff>
      <xdr:row>2</xdr:row>
      <xdr:rowOff>9527</xdr:rowOff>
    </xdr:from>
    <xdr:to>
      <xdr:col>16</xdr:col>
      <xdr:colOff>600074</xdr:colOff>
      <xdr:row>17</xdr:row>
      <xdr:rowOff>133349</xdr:rowOff>
    </xdr:to>
    <xdr:grpSp>
      <xdr:nvGrpSpPr>
        <xdr:cNvPr id="101" name="Group 100"/>
        <xdr:cNvGrpSpPr/>
      </xdr:nvGrpSpPr>
      <xdr:grpSpPr>
        <a:xfrm>
          <a:off x="7467599" y="285752"/>
          <a:ext cx="3457575" cy="2981322"/>
          <a:chOff x="7353299" y="609602"/>
          <a:chExt cx="3457575" cy="3076572"/>
        </a:xfrm>
      </xdr:grpSpPr>
      <xdr:grpSp>
        <xdr:nvGrpSpPr>
          <xdr:cNvPr id="100" name="Group 99"/>
          <xdr:cNvGrpSpPr/>
        </xdr:nvGrpSpPr>
        <xdr:grpSpPr>
          <a:xfrm>
            <a:off x="7353299" y="609602"/>
            <a:ext cx="2870518" cy="1145509"/>
            <a:chOff x="7115174" y="628652"/>
            <a:chExt cx="3289618" cy="1145509"/>
          </a:xfrm>
        </xdr:grpSpPr>
        <xdr:grpSp>
          <xdr:nvGrpSpPr>
            <xdr:cNvPr id="29" name="Group 3"/>
            <xdr:cNvGrpSpPr>
              <a:grpSpLocks/>
            </xdr:cNvGrpSpPr>
          </xdr:nvGrpSpPr>
          <xdr:grpSpPr bwMode="auto">
            <a:xfrm>
              <a:off x="7353299" y="609602"/>
              <a:ext cx="1721979" cy="1145509"/>
              <a:chOff x="2050" y="5430"/>
              <a:chExt cx="3693" cy="2640"/>
            </a:xfrm>
          </xdr:grpSpPr>
          <xdr:grpSp>
            <xdr:nvGrpSpPr>
              <xdr:cNvPr id="60" name="Group 4"/>
              <xdr:cNvGrpSpPr>
                <a:grpSpLocks/>
              </xdr:cNvGrpSpPr>
            </xdr:nvGrpSpPr>
            <xdr:grpSpPr bwMode="auto">
              <a:xfrm>
                <a:off x="2050" y="5430"/>
                <a:ext cx="2465" cy="1395"/>
                <a:chOff x="2050" y="5430"/>
                <a:chExt cx="2465" cy="1395"/>
              </a:xfrm>
            </xdr:grpSpPr>
            <xdr:grpSp>
              <xdr:nvGrpSpPr>
                <xdr:cNvPr id="81" name="Group 5"/>
                <xdr:cNvGrpSpPr>
                  <a:grpSpLocks/>
                </xdr:cNvGrpSpPr>
              </xdr:nvGrpSpPr>
              <xdr:grpSpPr bwMode="auto">
                <a:xfrm>
                  <a:off x="2050" y="5430"/>
                  <a:ext cx="2465" cy="1395"/>
                  <a:chOff x="2050" y="5430"/>
                  <a:chExt cx="2465" cy="1395"/>
                </a:xfrm>
              </xdr:grpSpPr>
              <xdr:grpSp>
                <xdr:nvGrpSpPr>
                  <xdr:cNvPr id="83" name="Group 6"/>
                  <xdr:cNvGrpSpPr>
                    <a:grpSpLocks/>
                  </xdr:cNvGrpSpPr>
                </xdr:nvGrpSpPr>
                <xdr:grpSpPr bwMode="auto">
                  <a:xfrm>
                    <a:off x="2070" y="5430"/>
                    <a:ext cx="2445" cy="1395"/>
                    <a:chOff x="2070" y="5430"/>
                    <a:chExt cx="2445" cy="1395"/>
                  </a:xfrm>
                </xdr:grpSpPr>
                <xdr:cxnSp macro="">
                  <xdr:nvCxnSpPr>
                    <xdr:cNvPr id="85" name="AutoShape 7"/>
                    <xdr:cNvCxnSpPr>
                      <a:cxnSpLocks noChangeShapeType="1"/>
                    </xdr:cNvCxnSpPr>
                  </xdr:nvCxnSpPr>
                  <xdr:spPr bwMode="auto">
                    <a:xfrm>
                      <a:off x="4515" y="5790"/>
                      <a:ext cx="0" cy="1035"/>
                    </a:xfrm>
                    <a:prstGeom prst="straightConnector1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cxnSp>
                <xdr:grpSp>
                  <xdr:nvGrpSpPr>
                    <xdr:cNvPr id="86" name="Group 8"/>
                    <xdr:cNvGrpSpPr>
                      <a:grpSpLocks/>
                    </xdr:cNvGrpSpPr>
                  </xdr:nvGrpSpPr>
                  <xdr:grpSpPr bwMode="auto">
                    <a:xfrm>
                      <a:off x="2070" y="5430"/>
                      <a:ext cx="2445" cy="1395"/>
                      <a:chOff x="2070" y="5430"/>
                      <a:chExt cx="2445" cy="1395"/>
                    </a:xfrm>
                  </xdr:grpSpPr>
                  <xdr:grpSp>
                    <xdr:nvGrpSpPr>
                      <xdr:cNvPr id="87" name="Group 10"/>
                      <xdr:cNvGrpSpPr>
                        <a:grpSpLocks/>
                      </xdr:cNvGrpSpPr>
                    </xdr:nvGrpSpPr>
                    <xdr:grpSpPr bwMode="auto">
                      <a:xfrm>
                        <a:off x="4065" y="5880"/>
                        <a:ext cx="450" cy="675"/>
                        <a:chOff x="4065" y="5880"/>
                        <a:chExt cx="450" cy="675"/>
                      </a:xfrm>
                    </xdr:grpSpPr>
                    <xdr:cxnSp macro="">
                      <xdr:nvCxnSpPr>
                        <xdr:cNvPr id="94" name="AutoShape 11"/>
                        <xdr:cNvCxnSpPr>
                          <a:cxnSpLocks noChangeShapeType="1"/>
                        </xdr:cNvCxnSpPr>
                      </xdr:nvCxnSpPr>
                      <xdr:spPr bwMode="auto">
                        <a:xfrm flipH="1">
                          <a:off x="4065" y="5880"/>
                          <a:ext cx="450" cy="0"/>
                        </a:xfrm>
                        <a:prstGeom prst="straightConnector1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cxnSp>
                    <xdr:cxnSp macro="">
                      <xdr:nvCxnSpPr>
                        <xdr:cNvPr id="95" name="AutoShape 12"/>
                        <xdr:cNvCxnSpPr>
                          <a:cxnSpLocks noChangeShapeType="1"/>
                        </xdr:cNvCxnSpPr>
                      </xdr:nvCxnSpPr>
                      <xdr:spPr bwMode="auto">
                        <a:xfrm flipH="1">
                          <a:off x="4065" y="6555"/>
                          <a:ext cx="450" cy="0"/>
                        </a:xfrm>
                        <a:prstGeom prst="straightConnector1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cxnSp>
                    <xdr:cxnSp macro="">
                      <xdr:nvCxnSpPr>
                        <xdr:cNvPr id="96" name="AutoShape 13"/>
                        <xdr:cNvCxnSpPr>
                          <a:cxnSpLocks noChangeShapeType="1"/>
                        </xdr:cNvCxnSpPr>
                      </xdr:nvCxnSpPr>
                      <xdr:spPr bwMode="auto">
                        <a:xfrm>
                          <a:off x="4065" y="5880"/>
                          <a:ext cx="0" cy="675"/>
                        </a:xfrm>
                        <a:prstGeom prst="straightConnector1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cxnSp>
                    <xdr:sp macro="" textlink="">
                      <xdr:nvSpPr>
                        <xdr:cNvPr id="97" name="AutoShape 14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4200" y="5955"/>
                          <a:ext cx="143" cy="143"/>
                        </a:xfrm>
                        <a:prstGeom prst="flowChartConnector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98" name="AutoShape 15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4200" y="6337"/>
                          <a:ext cx="143" cy="143"/>
                        </a:xfrm>
                        <a:prstGeom prst="flowChartConnector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</xdr:grpSp>
                  <xdr:cxnSp macro="">
                    <xdr:nvCxnSpPr>
                      <xdr:cNvPr id="88" name="AutoShape 18"/>
                      <xdr:cNvCxnSpPr>
                        <a:cxnSpLocks noChangeShapeType="1"/>
                      </xdr:cNvCxnSpPr>
                    </xdr:nvCxnSpPr>
                    <xdr:spPr bwMode="auto">
                      <a:xfrm>
                        <a:off x="2070" y="5430"/>
                        <a:ext cx="1650" cy="0"/>
                      </a:xfrm>
                      <a:prstGeom prst="straightConnector1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</xdr:cxnSp>
                  <xdr:cxnSp macro="">
                    <xdr:nvCxnSpPr>
                      <xdr:cNvPr id="89" name="AutoShape 19"/>
                      <xdr:cNvCxnSpPr>
                        <a:cxnSpLocks noChangeShapeType="1"/>
                      </xdr:cNvCxnSpPr>
                    </xdr:nvCxnSpPr>
                    <xdr:spPr bwMode="auto">
                      <a:xfrm>
                        <a:off x="2070" y="5535"/>
                        <a:ext cx="1650" cy="0"/>
                      </a:xfrm>
                      <a:prstGeom prst="straightConnector1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</xdr:cxnSp>
                  <xdr:cxnSp macro="">
                    <xdr:nvCxnSpPr>
                      <xdr:cNvPr id="90" name="AutoShape 20"/>
                      <xdr:cNvCxnSpPr>
                        <a:cxnSpLocks noChangeShapeType="1"/>
                      </xdr:cNvCxnSpPr>
                    </xdr:nvCxnSpPr>
                    <xdr:spPr bwMode="auto">
                      <a:xfrm>
                        <a:off x="3720" y="5430"/>
                        <a:ext cx="0" cy="360"/>
                      </a:xfrm>
                      <a:prstGeom prst="straightConnector1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</xdr:cxnSp>
                  <xdr:cxnSp macro="">
                    <xdr:nvCxnSpPr>
                      <xdr:cNvPr id="91" name="AutoShape 21"/>
                      <xdr:cNvCxnSpPr>
                        <a:cxnSpLocks noChangeShapeType="1"/>
                      </xdr:cNvCxnSpPr>
                    </xdr:nvCxnSpPr>
                    <xdr:spPr bwMode="auto">
                      <a:xfrm>
                        <a:off x="3720" y="5790"/>
                        <a:ext cx="795" cy="0"/>
                      </a:xfrm>
                      <a:prstGeom prst="straightConnector1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</xdr:cxnSp>
                  <xdr:cxnSp macro="">
                    <xdr:nvCxnSpPr>
                      <xdr:cNvPr id="92" name="AutoShape 22"/>
                      <xdr:cNvCxnSpPr>
                        <a:cxnSpLocks noChangeShapeType="1"/>
                      </xdr:cNvCxnSpPr>
                    </xdr:nvCxnSpPr>
                    <xdr:spPr bwMode="auto">
                      <a:xfrm flipH="1">
                        <a:off x="2070" y="6705"/>
                        <a:ext cx="2438" cy="0"/>
                      </a:xfrm>
                      <a:prstGeom prst="straightConnector1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</xdr:cxnSp>
                  <xdr:cxnSp macro="">
                    <xdr:nvCxnSpPr>
                      <xdr:cNvPr id="93" name="AutoShape 23"/>
                      <xdr:cNvCxnSpPr>
                        <a:cxnSpLocks noChangeShapeType="1"/>
                      </xdr:cNvCxnSpPr>
                    </xdr:nvCxnSpPr>
                    <xdr:spPr bwMode="auto">
                      <a:xfrm flipH="1">
                        <a:off x="2070" y="6825"/>
                        <a:ext cx="2445" cy="0"/>
                      </a:xfrm>
                      <a:prstGeom prst="straightConnector1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</xdr:cxnSp>
                </xdr:grpSp>
              </xdr:grpSp>
              <xdr:sp macro="" textlink="">
                <xdr:nvSpPr>
                  <xdr:cNvPr id="84" name="Freeform 24"/>
                  <xdr:cNvSpPr>
                    <a:spLocks/>
                  </xdr:cNvSpPr>
                </xdr:nvSpPr>
                <xdr:spPr bwMode="auto">
                  <a:xfrm>
                    <a:off x="2050" y="5430"/>
                    <a:ext cx="140" cy="1395"/>
                  </a:xfrm>
                  <a:custGeom>
                    <a:avLst/>
                    <a:gdLst/>
                    <a:ahLst/>
                    <a:cxnLst>
                      <a:cxn ang="0">
                        <a:pos x="20" y="0"/>
                      </a:cxn>
                      <a:cxn ang="0">
                        <a:pos x="20" y="360"/>
                      </a:cxn>
                      <a:cxn ang="0">
                        <a:pos x="140" y="668"/>
                      </a:cxn>
                      <a:cxn ang="0">
                        <a:pos x="20" y="1125"/>
                      </a:cxn>
                      <a:cxn ang="0">
                        <a:pos x="20" y="1395"/>
                      </a:cxn>
                    </a:cxnLst>
                    <a:rect l="0" t="0" r="r" b="b"/>
                    <a:pathLst>
                      <a:path w="140" h="1395">
                        <a:moveTo>
                          <a:pt x="20" y="0"/>
                        </a:moveTo>
                        <a:cubicBezTo>
                          <a:pt x="10" y="124"/>
                          <a:pt x="0" y="249"/>
                          <a:pt x="20" y="360"/>
                        </a:cubicBezTo>
                        <a:cubicBezTo>
                          <a:pt x="40" y="471"/>
                          <a:pt x="140" y="541"/>
                          <a:pt x="140" y="668"/>
                        </a:cubicBezTo>
                        <a:cubicBezTo>
                          <a:pt x="140" y="795"/>
                          <a:pt x="40" y="1004"/>
                          <a:pt x="20" y="1125"/>
                        </a:cubicBezTo>
                        <a:cubicBezTo>
                          <a:pt x="0" y="1246"/>
                          <a:pt x="10" y="1320"/>
                          <a:pt x="20" y="1395"/>
                        </a:cubicBezTo>
                      </a:path>
                    </a:pathLst>
                  </a:cu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</xdr:grpSp>
            <xdr:sp macro="" textlink="">
              <xdr:nvSpPr>
                <xdr:cNvPr id="82" name="Text Box 25"/>
                <xdr:cNvSpPr txBox="1">
                  <a:spLocks noChangeArrowheads="1"/>
                </xdr:cNvSpPr>
              </xdr:nvSpPr>
              <xdr:spPr bwMode="auto">
                <a:xfrm>
                  <a:off x="2535" y="5880"/>
                  <a:ext cx="1462" cy="61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91440" tIns="45720" rIns="91440" bIns="45720" anchor="ctr" upright="1"/>
                <a:lstStyle/>
                <a:p>
                  <a:pPr algn="ctr" rtl="1">
                    <a:defRPr sz="1000"/>
                  </a:pPr>
                  <a:r>
                    <a:rPr lang="fr-FR" sz="1100" b="1" i="0" strike="noStrike">
                      <a:solidFill>
                        <a:srgbClr val="000000"/>
                      </a:solidFill>
                      <a:latin typeface="Times New Roman" pitchFamily="18" charset="0"/>
                      <a:cs typeface="Times New Roman" pitchFamily="18" charset="0"/>
                    </a:rPr>
                    <a:t>Solive</a:t>
                  </a:r>
                </a:p>
                <a:p>
                  <a:pPr algn="l" rtl="1">
                    <a:defRPr sz="1000"/>
                  </a:pPr>
                  <a:endParaRPr lang="fr-FR" sz="1100" b="0" i="0" strike="noStrike">
                    <a:solidFill>
                      <a:srgbClr val="000000"/>
                    </a:solidFill>
                    <a:latin typeface="Times New Roman"/>
                    <a:cs typeface="Times New Roman"/>
                  </a:endParaRPr>
                </a:p>
              </xdr:txBody>
            </xdr:sp>
          </xdr:grpSp>
          <xdr:grpSp>
            <xdr:nvGrpSpPr>
              <xdr:cNvPr id="61" name="Group 26"/>
              <xdr:cNvGrpSpPr>
                <a:grpSpLocks/>
              </xdr:cNvGrpSpPr>
            </xdr:nvGrpSpPr>
            <xdr:grpSpPr bwMode="auto">
              <a:xfrm>
                <a:off x="3705" y="5430"/>
                <a:ext cx="2038" cy="2640"/>
                <a:chOff x="3705" y="5430"/>
                <a:chExt cx="2038" cy="2640"/>
              </a:xfrm>
            </xdr:grpSpPr>
            <xdr:grpSp>
              <xdr:nvGrpSpPr>
                <xdr:cNvPr id="62" name="Group 27"/>
                <xdr:cNvGrpSpPr>
                  <a:grpSpLocks/>
                </xdr:cNvGrpSpPr>
              </xdr:nvGrpSpPr>
              <xdr:grpSpPr bwMode="auto">
                <a:xfrm>
                  <a:off x="3840" y="5430"/>
                  <a:ext cx="1785" cy="2055"/>
                  <a:chOff x="3840" y="5430"/>
                  <a:chExt cx="1785" cy="2055"/>
                </a:xfrm>
              </xdr:grpSpPr>
              <xdr:cxnSp macro="">
                <xdr:nvCxnSpPr>
                  <xdr:cNvPr id="64" name="AutoShape 28"/>
                  <xdr:cNvCxnSpPr>
                    <a:cxnSpLocks noChangeShapeType="1"/>
                  </xdr:cNvCxnSpPr>
                </xdr:nvCxnSpPr>
                <xdr:spPr bwMode="auto">
                  <a:xfrm>
                    <a:off x="3840" y="5430"/>
                    <a:ext cx="0" cy="210"/>
                  </a:xfrm>
                  <a:prstGeom prst="straightConnector1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cxnSp>
              <xdr:grpSp>
                <xdr:nvGrpSpPr>
                  <xdr:cNvPr id="65" name="Group 29"/>
                  <xdr:cNvGrpSpPr>
                    <a:grpSpLocks/>
                  </xdr:cNvGrpSpPr>
                </xdr:nvGrpSpPr>
                <xdr:grpSpPr bwMode="auto">
                  <a:xfrm>
                    <a:off x="3840" y="5430"/>
                    <a:ext cx="1785" cy="2055"/>
                    <a:chOff x="3840" y="5430"/>
                    <a:chExt cx="1785" cy="2055"/>
                  </a:xfrm>
                </xdr:grpSpPr>
                <xdr:cxnSp macro="">
                  <xdr:nvCxnSpPr>
                    <xdr:cNvPr id="66" name="AutoShape 30"/>
                    <xdr:cNvCxnSpPr>
                      <a:cxnSpLocks noChangeShapeType="1"/>
                    </xdr:cNvCxnSpPr>
                  </xdr:nvCxnSpPr>
                  <xdr:spPr bwMode="auto">
                    <a:xfrm>
                      <a:off x="3840" y="5640"/>
                      <a:ext cx="810" cy="0"/>
                    </a:xfrm>
                    <a:prstGeom prst="straightConnector1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cxnSp>
                <xdr:cxnSp macro="">
                  <xdr:nvCxnSpPr>
                    <xdr:cNvPr id="67" name="AutoShape 31"/>
                    <xdr:cNvCxnSpPr>
                      <a:cxnSpLocks noChangeShapeType="1"/>
                    </xdr:cNvCxnSpPr>
                  </xdr:nvCxnSpPr>
                  <xdr:spPr bwMode="auto">
                    <a:xfrm>
                      <a:off x="4815" y="5640"/>
                      <a:ext cx="810" cy="0"/>
                    </a:xfrm>
                    <a:prstGeom prst="straightConnector1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cxnSp>
                <xdr:grpSp>
                  <xdr:nvGrpSpPr>
                    <xdr:cNvPr id="68" name="Group 32"/>
                    <xdr:cNvGrpSpPr>
                      <a:grpSpLocks/>
                    </xdr:cNvGrpSpPr>
                  </xdr:nvGrpSpPr>
                  <xdr:grpSpPr bwMode="auto">
                    <a:xfrm>
                      <a:off x="3840" y="5430"/>
                      <a:ext cx="1785" cy="2055"/>
                      <a:chOff x="3840" y="5430"/>
                      <a:chExt cx="1785" cy="2055"/>
                    </a:xfrm>
                  </xdr:grpSpPr>
                  <xdr:cxnSp macro="">
                    <xdr:nvCxnSpPr>
                      <xdr:cNvPr id="69" name="AutoShape 33"/>
                      <xdr:cNvCxnSpPr>
                        <a:cxnSpLocks noChangeShapeType="1"/>
                      </xdr:cNvCxnSpPr>
                    </xdr:nvCxnSpPr>
                    <xdr:spPr bwMode="auto">
                      <a:xfrm>
                        <a:off x="5625" y="5430"/>
                        <a:ext cx="0" cy="210"/>
                      </a:xfrm>
                      <a:prstGeom prst="straightConnector1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</xdr:cxnSp>
                  <xdr:cxnSp macro="">
                    <xdr:nvCxnSpPr>
                      <xdr:cNvPr id="70" name="AutoShape 34"/>
                      <xdr:cNvCxnSpPr>
                        <a:cxnSpLocks noChangeShapeType="1"/>
                      </xdr:cNvCxnSpPr>
                    </xdr:nvCxnSpPr>
                    <xdr:spPr bwMode="auto">
                      <a:xfrm>
                        <a:off x="3840" y="5430"/>
                        <a:ext cx="1785" cy="0"/>
                      </a:xfrm>
                      <a:prstGeom prst="straightConnector1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</xdr:cxnSp>
                  <xdr:grpSp>
                    <xdr:nvGrpSpPr>
                      <xdr:cNvPr id="71" name="Group 35"/>
                      <xdr:cNvGrpSpPr>
                        <a:grpSpLocks/>
                      </xdr:cNvGrpSpPr>
                    </xdr:nvGrpSpPr>
                    <xdr:grpSpPr bwMode="auto">
                      <a:xfrm>
                        <a:off x="3840" y="5640"/>
                        <a:ext cx="1785" cy="1845"/>
                        <a:chOff x="3840" y="5640"/>
                        <a:chExt cx="1785" cy="1845"/>
                      </a:xfrm>
                    </xdr:grpSpPr>
                    <xdr:grpSp>
                      <xdr:nvGrpSpPr>
                        <xdr:cNvPr id="72" name="Group 36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4650" y="5640"/>
                          <a:ext cx="165" cy="1635"/>
                          <a:chOff x="4650" y="5640"/>
                          <a:chExt cx="165" cy="1635"/>
                        </a:xfrm>
                      </xdr:grpSpPr>
                      <xdr:cxnSp macro="">
                        <xdr:nvCxnSpPr>
                          <xdr:cNvPr id="79" name="AutoShape 37"/>
                          <xdr:cNvCxnSpPr>
                            <a:cxnSpLocks noChangeShapeType="1"/>
                          </xdr:cNvCxnSpPr>
                        </xdr:nvCxnSpPr>
                        <xdr:spPr bwMode="auto">
                          <a:xfrm>
                            <a:off x="4650" y="5640"/>
                            <a:ext cx="0" cy="1635"/>
                          </a:xfrm>
                          <a:prstGeom prst="straightConnector1">
                            <a:avLst/>
                          </a:prstGeom>
                          <a:noFill/>
                          <a:ln w="952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cxnSp>
                      <xdr:cxnSp macro="">
                        <xdr:nvCxnSpPr>
                          <xdr:cNvPr id="80" name="AutoShape 38"/>
                          <xdr:cNvCxnSpPr>
                            <a:cxnSpLocks noChangeShapeType="1"/>
                          </xdr:cNvCxnSpPr>
                        </xdr:nvCxnSpPr>
                        <xdr:spPr bwMode="auto">
                          <a:xfrm>
                            <a:off x="4815" y="5640"/>
                            <a:ext cx="0" cy="1635"/>
                          </a:xfrm>
                          <a:prstGeom prst="straightConnector1">
                            <a:avLst/>
                          </a:prstGeom>
                          <a:noFill/>
                          <a:ln w="952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cxnSp>
                    </xdr:grpSp>
                    <xdr:grpSp>
                      <xdr:nvGrpSpPr>
                        <xdr:cNvPr id="73" name="Group 39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3840" y="7275"/>
                          <a:ext cx="1785" cy="210"/>
                          <a:chOff x="3840" y="6990"/>
                          <a:chExt cx="1785" cy="210"/>
                        </a:xfrm>
                      </xdr:grpSpPr>
                      <xdr:cxnSp macro="">
                        <xdr:nvCxnSpPr>
                          <xdr:cNvPr id="74" name="AutoShape 40"/>
                          <xdr:cNvCxnSpPr>
                            <a:cxnSpLocks noChangeShapeType="1"/>
                          </xdr:cNvCxnSpPr>
                        </xdr:nvCxnSpPr>
                        <xdr:spPr bwMode="auto">
                          <a:xfrm flipH="1">
                            <a:off x="3840" y="6990"/>
                            <a:ext cx="810" cy="0"/>
                          </a:xfrm>
                          <a:prstGeom prst="straightConnector1">
                            <a:avLst/>
                          </a:prstGeom>
                          <a:noFill/>
                          <a:ln w="952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cxnSp>
                      <xdr:cxnSp macro="">
                        <xdr:nvCxnSpPr>
                          <xdr:cNvPr id="75" name="AutoShape 41"/>
                          <xdr:cNvCxnSpPr>
                            <a:cxnSpLocks noChangeShapeType="1"/>
                          </xdr:cNvCxnSpPr>
                        </xdr:nvCxnSpPr>
                        <xdr:spPr bwMode="auto">
                          <a:xfrm>
                            <a:off x="4815" y="6990"/>
                            <a:ext cx="810" cy="0"/>
                          </a:xfrm>
                          <a:prstGeom prst="straightConnector1">
                            <a:avLst/>
                          </a:prstGeom>
                          <a:noFill/>
                          <a:ln w="952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cxnSp>
                      <xdr:cxnSp macro="">
                        <xdr:nvCxnSpPr>
                          <xdr:cNvPr id="76" name="AutoShape 42"/>
                          <xdr:cNvCxnSpPr>
                            <a:cxnSpLocks noChangeShapeType="1"/>
                          </xdr:cNvCxnSpPr>
                        </xdr:nvCxnSpPr>
                        <xdr:spPr bwMode="auto">
                          <a:xfrm>
                            <a:off x="3840" y="7200"/>
                            <a:ext cx="1785" cy="0"/>
                          </a:xfrm>
                          <a:prstGeom prst="straightConnector1">
                            <a:avLst/>
                          </a:prstGeom>
                          <a:noFill/>
                          <a:ln w="952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cxnSp>
                      <xdr:cxnSp macro="">
                        <xdr:nvCxnSpPr>
                          <xdr:cNvPr id="77" name="AutoShape 43"/>
                          <xdr:cNvCxnSpPr>
                            <a:cxnSpLocks noChangeShapeType="1"/>
                          </xdr:cNvCxnSpPr>
                        </xdr:nvCxnSpPr>
                        <xdr:spPr bwMode="auto">
                          <a:xfrm>
                            <a:off x="3840" y="6990"/>
                            <a:ext cx="0" cy="210"/>
                          </a:xfrm>
                          <a:prstGeom prst="straightConnector1">
                            <a:avLst/>
                          </a:prstGeom>
                          <a:noFill/>
                          <a:ln w="952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cxnSp>
                      <xdr:cxnSp macro="">
                        <xdr:nvCxnSpPr>
                          <xdr:cNvPr id="78" name="AutoShape 44"/>
                          <xdr:cNvCxnSpPr>
                            <a:cxnSpLocks noChangeShapeType="1"/>
                          </xdr:cNvCxnSpPr>
                        </xdr:nvCxnSpPr>
                        <xdr:spPr bwMode="auto">
                          <a:xfrm>
                            <a:off x="5625" y="6990"/>
                            <a:ext cx="0" cy="210"/>
                          </a:xfrm>
                          <a:prstGeom prst="straightConnector1">
                            <a:avLst/>
                          </a:prstGeom>
                          <a:noFill/>
                          <a:ln w="952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cxnSp>
                    </xdr:grpSp>
                  </xdr:grpSp>
                </xdr:grpSp>
              </xdr:grpSp>
            </xdr:grpSp>
            <xdr:sp macro="" textlink="">
              <xdr:nvSpPr>
                <xdr:cNvPr id="63" name="Text Box 45"/>
                <xdr:cNvSpPr txBox="1">
                  <a:spLocks noChangeArrowheads="1"/>
                </xdr:cNvSpPr>
              </xdr:nvSpPr>
              <xdr:spPr bwMode="auto">
                <a:xfrm>
                  <a:off x="3705" y="7560"/>
                  <a:ext cx="2038" cy="510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91440" tIns="45720" rIns="91440" bIns="45720" anchor="t" upright="1"/>
                <a:lstStyle/>
                <a:p>
                  <a:pPr algn="l" rtl="1">
                    <a:defRPr sz="1000"/>
                  </a:pPr>
                  <a:r>
                    <a:rPr lang="fr-FR" sz="1100" b="1" i="0" strike="noStrike">
                      <a:solidFill>
                        <a:srgbClr val="000000"/>
                      </a:solidFill>
                      <a:latin typeface="Times New Roman" pitchFamily="18" charset="0"/>
                      <a:cs typeface="Times New Roman" pitchFamily="18" charset="0"/>
                    </a:rPr>
                    <a:t>Poutre</a:t>
                  </a:r>
                  <a:r>
                    <a:rPr lang="fr-FR" sz="1100" b="1" i="0" strike="noStrike" baseline="0">
                      <a:solidFill>
                        <a:srgbClr val="000000"/>
                      </a:solidFill>
                      <a:latin typeface="Times New Roman" pitchFamily="18" charset="0"/>
                      <a:cs typeface="Times New Roman" pitchFamily="18" charset="0"/>
                    </a:rPr>
                    <a:t>  Principale</a:t>
                  </a:r>
                  <a:endParaRPr lang="fr-FR" sz="1100" b="1" i="0" strike="noStrike">
                    <a:solidFill>
                      <a:srgbClr val="000000"/>
                    </a:solidFill>
                    <a:latin typeface="Times New Roman" pitchFamily="18" charset="0"/>
                    <a:cs typeface="Times New Roman" pitchFamily="18" charset="0"/>
                  </a:endParaRPr>
                </a:p>
                <a:p>
                  <a:pPr algn="l" rtl="1">
                    <a:defRPr sz="1000"/>
                  </a:pPr>
                  <a:endParaRPr lang="fr-FR" sz="1100" b="0" i="0" strike="noStrike">
                    <a:solidFill>
                      <a:srgbClr val="000000"/>
                    </a:solidFill>
                    <a:latin typeface="Times New Roman"/>
                    <a:cs typeface="Times New Roman"/>
                  </a:endParaRPr>
                </a:p>
              </xdr:txBody>
            </xdr:sp>
          </xdr:grpSp>
        </xdr:grpSp>
        <xdr:grpSp>
          <xdr:nvGrpSpPr>
            <xdr:cNvPr id="30" name="Group 46"/>
            <xdr:cNvGrpSpPr>
              <a:grpSpLocks/>
            </xdr:cNvGrpSpPr>
          </xdr:nvGrpSpPr>
          <xdr:grpSpPr bwMode="auto">
            <a:xfrm>
              <a:off x="9391504" y="638177"/>
              <a:ext cx="832313" cy="891675"/>
              <a:chOff x="7590" y="5430"/>
              <a:chExt cx="1785" cy="2055"/>
            </a:xfrm>
          </xdr:grpSpPr>
          <xdr:grpSp>
            <xdr:nvGrpSpPr>
              <xdr:cNvPr id="31" name="Group 48"/>
              <xdr:cNvGrpSpPr>
                <a:grpSpLocks/>
              </xdr:cNvGrpSpPr>
            </xdr:nvGrpSpPr>
            <xdr:grpSpPr bwMode="auto">
              <a:xfrm>
                <a:off x="7590" y="5430"/>
                <a:ext cx="1785" cy="2055"/>
                <a:chOff x="3840" y="5430"/>
                <a:chExt cx="1785" cy="2055"/>
              </a:xfrm>
            </xdr:grpSpPr>
            <xdr:cxnSp macro="">
              <xdr:nvCxnSpPr>
                <xdr:cNvPr id="43" name="AutoShape 49"/>
                <xdr:cNvCxnSpPr>
                  <a:cxnSpLocks noChangeShapeType="1"/>
                </xdr:cNvCxnSpPr>
              </xdr:nvCxnSpPr>
              <xdr:spPr bwMode="auto">
                <a:xfrm>
                  <a:off x="3840" y="5430"/>
                  <a:ext cx="0" cy="210"/>
                </a:xfrm>
                <a:prstGeom prst="straightConnector1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cxnSp>
            <xdr:grpSp>
              <xdr:nvGrpSpPr>
                <xdr:cNvPr id="44" name="Group 50"/>
                <xdr:cNvGrpSpPr>
                  <a:grpSpLocks/>
                </xdr:cNvGrpSpPr>
              </xdr:nvGrpSpPr>
              <xdr:grpSpPr bwMode="auto">
                <a:xfrm>
                  <a:off x="3840" y="5430"/>
                  <a:ext cx="1785" cy="2055"/>
                  <a:chOff x="3840" y="5430"/>
                  <a:chExt cx="1785" cy="2055"/>
                </a:xfrm>
              </xdr:grpSpPr>
              <xdr:cxnSp macro="">
                <xdr:nvCxnSpPr>
                  <xdr:cNvPr id="45" name="AutoShape 51"/>
                  <xdr:cNvCxnSpPr>
                    <a:cxnSpLocks noChangeShapeType="1"/>
                  </xdr:cNvCxnSpPr>
                </xdr:nvCxnSpPr>
                <xdr:spPr bwMode="auto">
                  <a:xfrm>
                    <a:off x="3840" y="5640"/>
                    <a:ext cx="810" cy="0"/>
                  </a:xfrm>
                  <a:prstGeom prst="straightConnector1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cxnSp>
              <xdr:cxnSp macro="">
                <xdr:nvCxnSpPr>
                  <xdr:cNvPr id="46" name="AutoShape 52"/>
                  <xdr:cNvCxnSpPr>
                    <a:cxnSpLocks noChangeShapeType="1"/>
                  </xdr:cNvCxnSpPr>
                </xdr:nvCxnSpPr>
                <xdr:spPr bwMode="auto">
                  <a:xfrm>
                    <a:off x="4815" y="5640"/>
                    <a:ext cx="810" cy="0"/>
                  </a:xfrm>
                  <a:prstGeom prst="straightConnector1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cxnSp>
              <xdr:grpSp>
                <xdr:nvGrpSpPr>
                  <xdr:cNvPr id="47" name="Group 53"/>
                  <xdr:cNvGrpSpPr>
                    <a:grpSpLocks/>
                  </xdr:cNvGrpSpPr>
                </xdr:nvGrpSpPr>
                <xdr:grpSpPr bwMode="auto">
                  <a:xfrm>
                    <a:off x="3840" y="5430"/>
                    <a:ext cx="1785" cy="2055"/>
                    <a:chOff x="3840" y="5430"/>
                    <a:chExt cx="1785" cy="2055"/>
                  </a:xfrm>
                </xdr:grpSpPr>
                <xdr:cxnSp macro="">
                  <xdr:nvCxnSpPr>
                    <xdr:cNvPr id="48" name="AutoShape 54"/>
                    <xdr:cNvCxnSpPr>
                      <a:cxnSpLocks noChangeShapeType="1"/>
                    </xdr:cNvCxnSpPr>
                  </xdr:nvCxnSpPr>
                  <xdr:spPr bwMode="auto">
                    <a:xfrm>
                      <a:off x="5625" y="5430"/>
                      <a:ext cx="0" cy="210"/>
                    </a:xfrm>
                    <a:prstGeom prst="straightConnector1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cxnSp>
                <xdr:cxnSp macro="">
                  <xdr:nvCxnSpPr>
                    <xdr:cNvPr id="49" name="AutoShape 55"/>
                    <xdr:cNvCxnSpPr>
                      <a:cxnSpLocks noChangeShapeType="1"/>
                    </xdr:cNvCxnSpPr>
                  </xdr:nvCxnSpPr>
                  <xdr:spPr bwMode="auto">
                    <a:xfrm>
                      <a:off x="3840" y="5430"/>
                      <a:ext cx="1785" cy="0"/>
                    </a:xfrm>
                    <a:prstGeom prst="straightConnector1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cxnSp>
                <xdr:grpSp>
                  <xdr:nvGrpSpPr>
                    <xdr:cNvPr id="50" name="Group 56"/>
                    <xdr:cNvGrpSpPr>
                      <a:grpSpLocks/>
                    </xdr:cNvGrpSpPr>
                  </xdr:nvGrpSpPr>
                  <xdr:grpSpPr bwMode="auto">
                    <a:xfrm>
                      <a:off x="3840" y="5640"/>
                      <a:ext cx="1785" cy="1845"/>
                      <a:chOff x="3840" y="5640"/>
                      <a:chExt cx="1785" cy="1845"/>
                    </a:xfrm>
                  </xdr:grpSpPr>
                  <xdr:grpSp>
                    <xdr:nvGrpSpPr>
                      <xdr:cNvPr id="51" name="Group 57"/>
                      <xdr:cNvGrpSpPr>
                        <a:grpSpLocks/>
                      </xdr:cNvGrpSpPr>
                    </xdr:nvGrpSpPr>
                    <xdr:grpSpPr bwMode="auto">
                      <a:xfrm>
                        <a:off x="4650" y="5640"/>
                        <a:ext cx="165" cy="1635"/>
                        <a:chOff x="4650" y="5640"/>
                        <a:chExt cx="165" cy="1635"/>
                      </a:xfrm>
                    </xdr:grpSpPr>
                    <xdr:cxnSp macro="">
                      <xdr:nvCxnSpPr>
                        <xdr:cNvPr id="58" name="AutoShape 58"/>
                        <xdr:cNvCxnSpPr>
                          <a:cxnSpLocks noChangeShapeType="1"/>
                        </xdr:cNvCxnSpPr>
                      </xdr:nvCxnSpPr>
                      <xdr:spPr bwMode="auto">
                        <a:xfrm>
                          <a:off x="4650" y="5640"/>
                          <a:ext cx="0" cy="1635"/>
                        </a:xfrm>
                        <a:prstGeom prst="straightConnector1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cxnSp>
                    <xdr:cxnSp macro="">
                      <xdr:nvCxnSpPr>
                        <xdr:cNvPr id="59" name="AutoShape 59"/>
                        <xdr:cNvCxnSpPr>
                          <a:cxnSpLocks noChangeShapeType="1"/>
                        </xdr:cNvCxnSpPr>
                      </xdr:nvCxnSpPr>
                      <xdr:spPr bwMode="auto">
                        <a:xfrm>
                          <a:off x="4815" y="5640"/>
                          <a:ext cx="0" cy="1635"/>
                        </a:xfrm>
                        <a:prstGeom prst="straightConnector1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cxnSp>
                  </xdr:grpSp>
                  <xdr:grpSp>
                    <xdr:nvGrpSpPr>
                      <xdr:cNvPr id="52" name="Group 60"/>
                      <xdr:cNvGrpSpPr>
                        <a:grpSpLocks/>
                      </xdr:cNvGrpSpPr>
                    </xdr:nvGrpSpPr>
                    <xdr:grpSpPr bwMode="auto">
                      <a:xfrm>
                        <a:off x="3840" y="7275"/>
                        <a:ext cx="1785" cy="210"/>
                        <a:chOff x="3840" y="6990"/>
                        <a:chExt cx="1785" cy="210"/>
                      </a:xfrm>
                    </xdr:grpSpPr>
                    <xdr:cxnSp macro="">
                      <xdr:nvCxnSpPr>
                        <xdr:cNvPr id="53" name="AutoShape 61"/>
                        <xdr:cNvCxnSpPr>
                          <a:cxnSpLocks noChangeShapeType="1"/>
                        </xdr:cNvCxnSpPr>
                      </xdr:nvCxnSpPr>
                      <xdr:spPr bwMode="auto">
                        <a:xfrm flipH="1">
                          <a:off x="3840" y="6990"/>
                          <a:ext cx="810" cy="0"/>
                        </a:xfrm>
                        <a:prstGeom prst="straightConnector1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cxnSp>
                    <xdr:cxnSp macro="">
                      <xdr:nvCxnSpPr>
                        <xdr:cNvPr id="54" name="AutoShape 62"/>
                        <xdr:cNvCxnSpPr>
                          <a:cxnSpLocks noChangeShapeType="1"/>
                        </xdr:cNvCxnSpPr>
                      </xdr:nvCxnSpPr>
                      <xdr:spPr bwMode="auto">
                        <a:xfrm>
                          <a:off x="4815" y="6990"/>
                          <a:ext cx="810" cy="0"/>
                        </a:xfrm>
                        <a:prstGeom prst="straightConnector1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cxnSp>
                    <xdr:cxnSp macro="">
                      <xdr:nvCxnSpPr>
                        <xdr:cNvPr id="55" name="AutoShape 63"/>
                        <xdr:cNvCxnSpPr>
                          <a:cxnSpLocks noChangeShapeType="1"/>
                        </xdr:cNvCxnSpPr>
                      </xdr:nvCxnSpPr>
                      <xdr:spPr bwMode="auto">
                        <a:xfrm>
                          <a:off x="3840" y="7200"/>
                          <a:ext cx="1785" cy="0"/>
                        </a:xfrm>
                        <a:prstGeom prst="straightConnector1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cxnSp>
                    <xdr:cxnSp macro="">
                      <xdr:nvCxnSpPr>
                        <xdr:cNvPr id="56" name="AutoShape 64"/>
                        <xdr:cNvCxnSpPr>
                          <a:cxnSpLocks noChangeShapeType="1"/>
                        </xdr:cNvCxnSpPr>
                      </xdr:nvCxnSpPr>
                      <xdr:spPr bwMode="auto">
                        <a:xfrm>
                          <a:off x="3840" y="6990"/>
                          <a:ext cx="0" cy="210"/>
                        </a:xfrm>
                        <a:prstGeom prst="straightConnector1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cxnSp>
                    <xdr:cxnSp macro="">
                      <xdr:nvCxnSpPr>
                        <xdr:cNvPr id="57" name="AutoShape 65"/>
                        <xdr:cNvCxnSpPr>
                          <a:cxnSpLocks noChangeShapeType="1"/>
                        </xdr:cNvCxnSpPr>
                      </xdr:nvCxnSpPr>
                      <xdr:spPr bwMode="auto">
                        <a:xfrm>
                          <a:off x="5625" y="6990"/>
                          <a:ext cx="0" cy="210"/>
                        </a:xfrm>
                        <a:prstGeom prst="straightConnector1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cxnSp>
                  </xdr:grpSp>
                </xdr:grpSp>
              </xdr:grpSp>
            </xdr:grpSp>
          </xdr:grpSp>
          <xdr:grpSp>
            <xdr:nvGrpSpPr>
              <xdr:cNvPr id="32" name="Group 67"/>
              <xdr:cNvGrpSpPr>
                <a:grpSpLocks/>
              </xdr:cNvGrpSpPr>
            </xdr:nvGrpSpPr>
            <xdr:grpSpPr bwMode="auto">
              <a:xfrm>
                <a:off x="7875" y="5880"/>
                <a:ext cx="1215" cy="675"/>
                <a:chOff x="7875" y="5880"/>
                <a:chExt cx="1215" cy="675"/>
              </a:xfrm>
            </xdr:grpSpPr>
            <xdr:grpSp>
              <xdr:nvGrpSpPr>
                <xdr:cNvPr id="33" name="Group 68"/>
                <xdr:cNvGrpSpPr>
                  <a:grpSpLocks/>
                </xdr:cNvGrpSpPr>
              </xdr:nvGrpSpPr>
              <xdr:grpSpPr bwMode="auto">
                <a:xfrm>
                  <a:off x="8655" y="5880"/>
                  <a:ext cx="435" cy="675"/>
                  <a:chOff x="8730" y="5880"/>
                  <a:chExt cx="435" cy="675"/>
                </a:xfrm>
              </xdr:grpSpPr>
              <xdr:sp macro="" textlink="">
                <xdr:nvSpPr>
                  <xdr:cNvPr id="39" name="Rectangle 69"/>
                  <xdr:cNvSpPr>
                    <a:spLocks noChangeArrowheads="1"/>
                  </xdr:cNvSpPr>
                </xdr:nvSpPr>
                <xdr:spPr bwMode="auto">
                  <a:xfrm>
                    <a:off x="8730" y="5880"/>
                    <a:ext cx="435" cy="675"/>
                  </a:xfrm>
                  <a:prstGeom prst="rect">
                    <a:avLst/>
                  </a:prstGeom>
                  <a:noFill/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grpSp>
                <xdr:nvGrpSpPr>
                  <xdr:cNvPr id="40" name="Group 70"/>
                  <xdr:cNvGrpSpPr>
                    <a:grpSpLocks/>
                  </xdr:cNvGrpSpPr>
                </xdr:nvGrpSpPr>
                <xdr:grpSpPr bwMode="auto">
                  <a:xfrm>
                    <a:off x="8880" y="5970"/>
                    <a:ext cx="143" cy="510"/>
                    <a:chOff x="7950" y="5970"/>
                    <a:chExt cx="143" cy="510"/>
                  </a:xfrm>
                </xdr:grpSpPr>
                <xdr:sp macro="" textlink="">
                  <xdr:nvSpPr>
                    <xdr:cNvPr id="41" name="AutoShape 71"/>
                    <xdr:cNvSpPr>
                      <a:spLocks noChangeArrowheads="1"/>
                    </xdr:cNvSpPr>
                  </xdr:nvSpPr>
                  <xdr:spPr bwMode="auto">
                    <a:xfrm>
                      <a:off x="7950" y="5970"/>
                      <a:ext cx="143" cy="143"/>
                    </a:xfrm>
                    <a:prstGeom prst="flowChartConnector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42" name="AutoShape 72"/>
                    <xdr:cNvSpPr>
                      <a:spLocks noChangeArrowheads="1"/>
                    </xdr:cNvSpPr>
                  </xdr:nvSpPr>
                  <xdr:spPr bwMode="auto">
                    <a:xfrm>
                      <a:off x="7950" y="6337"/>
                      <a:ext cx="143" cy="143"/>
                    </a:xfrm>
                    <a:prstGeom prst="flowChartConnector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</xdr:grpSp>
            </xdr:grpSp>
            <xdr:grpSp>
              <xdr:nvGrpSpPr>
                <xdr:cNvPr id="34" name="Group 73"/>
                <xdr:cNvGrpSpPr>
                  <a:grpSpLocks/>
                </xdr:cNvGrpSpPr>
              </xdr:nvGrpSpPr>
              <xdr:grpSpPr bwMode="auto">
                <a:xfrm>
                  <a:off x="7875" y="5880"/>
                  <a:ext cx="435" cy="675"/>
                  <a:chOff x="7800" y="5880"/>
                  <a:chExt cx="435" cy="675"/>
                </a:xfrm>
              </xdr:grpSpPr>
              <xdr:sp macro="" textlink="">
                <xdr:nvSpPr>
                  <xdr:cNvPr id="35" name="Rectangle 74"/>
                  <xdr:cNvSpPr>
                    <a:spLocks noChangeArrowheads="1"/>
                  </xdr:cNvSpPr>
                </xdr:nvSpPr>
                <xdr:spPr bwMode="auto">
                  <a:xfrm>
                    <a:off x="7800" y="5880"/>
                    <a:ext cx="435" cy="675"/>
                  </a:xfrm>
                  <a:prstGeom prst="rect">
                    <a:avLst/>
                  </a:prstGeom>
                  <a:noFill/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grpSp>
                <xdr:nvGrpSpPr>
                  <xdr:cNvPr id="36" name="Group 75"/>
                  <xdr:cNvGrpSpPr>
                    <a:grpSpLocks/>
                  </xdr:cNvGrpSpPr>
                </xdr:nvGrpSpPr>
                <xdr:grpSpPr bwMode="auto">
                  <a:xfrm>
                    <a:off x="7950" y="5970"/>
                    <a:ext cx="143" cy="510"/>
                    <a:chOff x="7950" y="5970"/>
                    <a:chExt cx="143" cy="510"/>
                  </a:xfrm>
                </xdr:grpSpPr>
                <xdr:sp macro="" textlink="">
                  <xdr:nvSpPr>
                    <xdr:cNvPr id="37" name="AutoShape 76"/>
                    <xdr:cNvSpPr>
                      <a:spLocks noChangeArrowheads="1"/>
                    </xdr:cNvSpPr>
                  </xdr:nvSpPr>
                  <xdr:spPr bwMode="auto">
                    <a:xfrm>
                      <a:off x="7950" y="5970"/>
                      <a:ext cx="143" cy="143"/>
                    </a:xfrm>
                    <a:prstGeom prst="flowChartConnector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38" name="AutoShape 77"/>
                    <xdr:cNvSpPr>
                      <a:spLocks noChangeArrowheads="1"/>
                    </xdr:cNvSpPr>
                  </xdr:nvSpPr>
                  <xdr:spPr bwMode="auto">
                    <a:xfrm>
                      <a:off x="7950" y="6337"/>
                      <a:ext cx="143" cy="143"/>
                    </a:xfrm>
                    <a:prstGeom prst="flowChartConnector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</xdr:grpSp>
            </xdr:grpSp>
          </xdr:grpSp>
        </xdr:grpSp>
      </xdr:grpSp>
      <xdr:sp macro="" textlink="">
        <xdr:nvSpPr>
          <xdr:cNvPr id="28" name="Text Box 78"/>
          <xdr:cNvSpPr txBox="1">
            <a:spLocks noChangeArrowheads="1"/>
          </xdr:cNvSpPr>
        </xdr:nvSpPr>
        <xdr:spPr bwMode="auto">
          <a:xfrm>
            <a:off x="7631968" y="1731011"/>
            <a:ext cx="3178906" cy="4793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1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Assemblage poutre principale - solive</a:t>
            </a:r>
          </a:p>
          <a:p>
            <a:pPr algn="l" rtl="1">
              <a:defRPr sz="1000"/>
            </a:pPr>
            <a:endParaRPr lang="fr-FR" sz="11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4" name="Groupe 117"/>
          <xdr:cNvGrpSpPr/>
        </xdr:nvGrpSpPr>
        <xdr:grpSpPr>
          <a:xfrm>
            <a:off x="8315324" y="2079223"/>
            <a:ext cx="1800225" cy="1606951"/>
            <a:chOff x="4048125" y="16563975"/>
            <a:chExt cx="2118497" cy="1924289"/>
          </a:xfrm>
        </xdr:grpSpPr>
        <xdr:grpSp>
          <xdr:nvGrpSpPr>
            <xdr:cNvPr id="5" name="Group 22"/>
            <xdr:cNvGrpSpPr>
              <a:grpSpLocks/>
            </xdr:cNvGrpSpPr>
          </xdr:nvGrpSpPr>
          <xdr:grpSpPr bwMode="auto">
            <a:xfrm>
              <a:off x="4048125" y="16563975"/>
              <a:ext cx="1790700" cy="1485852"/>
              <a:chOff x="4342" y="10195"/>
              <a:chExt cx="2820" cy="2337"/>
            </a:xfrm>
          </xdr:grpSpPr>
          <xdr:grpSp>
            <xdr:nvGrpSpPr>
              <xdr:cNvPr id="7" name="Group 23"/>
              <xdr:cNvGrpSpPr>
                <a:grpSpLocks/>
              </xdr:cNvGrpSpPr>
            </xdr:nvGrpSpPr>
            <xdr:grpSpPr bwMode="auto">
              <a:xfrm>
                <a:off x="5032" y="10195"/>
                <a:ext cx="2130" cy="2235"/>
                <a:chOff x="4470" y="7290"/>
                <a:chExt cx="2130" cy="2235"/>
              </a:xfrm>
            </xdr:grpSpPr>
            <xdr:grpSp>
              <xdr:nvGrpSpPr>
                <xdr:cNvPr id="19" name="Group 24"/>
                <xdr:cNvGrpSpPr>
                  <a:grpSpLocks/>
                </xdr:cNvGrpSpPr>
              </xdr:nvGrpSpPr>
              <xdr:grpSpPr bwMode="auto">
                <a:xfrm>
                  <a:off x="4755" y="7515"/>
                  <a:ext cx="1605" cy="1665"/>
                  <a:chOff x="4755" y="7515"/>
                  <a:chExt cx="1605" cy="1665"/>
                </a:xfrm>
              </xdr:grpSpPr>
              <xdr:sp macro="" textlink="">
                <xdr:nvSpPr>
                  <xdr:cNvPr id="25" name="Rectangle 25"/>
                  <xdr:cNvSpPr>
                    <a:spLocks noChangeArrowheads="1"/>
                  </xdr:cNvSpPr>
                </xdr:nvSpPr>
                <xdr:spPr bwMode="auto">
                  <a:xfrm>
                    <a:off x="4755" y="7515"/>
                    <a:ext cx="1605" cy="1665"/>
                  </a:xfrm>
                  <a:prstGeom prst="rect">
                    <a:avLst/>
                  </a:prstGeom>
                  <a:noFill/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26" name="Rectangle 26"/>
                  <xdr:cNvSpPr>
                    <a:spLocks noChangeArrowheads="1"/>
                  </xdr:cNvSpPr>
                </xdr:nvSpPr>
                <xdr:spPr bwMode="auto">
                  <a:xfrm>
                    <a:off x="6135" y="7515"/>
                    <a:ext cx="225" cy="1665"/>
                  </a:xfrm>
                  <a:prstGeom prst="rect">
                    <a:avLst/>
                  </a:prstGeom>
                  <a:noFill/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</xdr:grpSp>
            <xdr:sp macro="" textlink="">
              <xdr:nvSpPr>
                <xdr:cNvPr id="20" name="Oval 27"/>
                <xdr:cNvSpPr>
                  <a:spLocks noChangeArrowheads="1"/>
                </xdr:cNvSpPr>
              </xdr:nvSpPr>
              <xdr:spPr bwMode="auto">
                <a:xfrm>
                  <a:off x="5265" y="7758"/>
                  <a:ext cx="240" cy="248"/>
                </a:xfrm>
                <a:prstGeom prst="ellips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21" name="Oval 28"/>
                <xdr:cNvSpPr>
                  <a:spLocks noChangeArrowheads="1"/>
                </xdr:cNvSpPr>
              </xdr:nvSpPr>
              <xdr:spPr bwMode="auto">
                <a:xfrm>
                  <a:off x="5265" y="8733"/>
                  <a:ext cx="240" cy="248"/>
                </a:xfrm>
                <a:prstGeom prst="ellips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cxnSp macro="">
              <xdr:nvCxnSpPr>
                <xdr:cNvPr id="22" name="AutoShape 29"/>
                <xdr:cNvCxnSpPr>
                  <a:cxnSpLocks noChangeShapeType="1"/>
                </xdr:cNvCxnSpPr>
              </xdr:nvCxnSpPr>
              <xdr:spPr bwMode="auto">
                <a:xfrm>
                  <a:off x="5385" y="7290"/>
                  <a:ext cx="0" cy="2235"/>
                </a:xfrm>
                <a:prstGeom prst="straightConnector1">
                  <a:avLst/>
                </a:prstGeom>
                <a:noFill/>
                <a:ln w="9525">
                  <a:solidFill>
                    <a:srgbClr val="000000"/>
                  </a:solidFill>
                  <a:prstDash val="dash"/>
                  <a:round/>
                  <a:headEnd/>
                  <a:tailEnd/>
                </a:ln>
              </xdr:spPr>
            </xdr:cxnSp>
            <xdr:cxnSp macro="">
              <xdr:nvCxnSpPr>
                <xdr:cNvPr id="23" name="AutoShape 30"/>
                <xdr:cNvCxnSpPr>
                  <a:cxnSpLocks noChangeShapeType="1"/>
                </xdr:cNvCxnSpPr>
              </xdr:nvCxnSpPr>
              <xdr:spPr bwMode="auto">
                <a:xfrm>
                  <a:off x="4470" y="7875"/>
                  <a:ext cx="2130" cy="0"/>
                </a:xfrm>
                <a:prstGeom prst="straightConnector1">
                  <a:avLst/>
                </a:prstGeom>
                <a:noFill/>
                <a:ln w="9525">
                  <a:solidFill>
                    <a:srgbClr val="000000"/>
                  </a:solidFill>
                  <a:prstDash val="dash"/>
                  <a:round/>
                  <a:headEnd/>
                  <a:tailEnd/>
                </a:ln>
              </xdr:spPr>
            </xdr:cxnSp>
            <xdr:cxnSp macro="">
              <xdr:nvCxnSpPr>
                <xdr:cNvPr id="24" name="AutoShape 31"/>
                <xdr:cNvCxnSpPr>
                  <a:cxnSpLocks noChangeShapeType="1"/>
                </xdr:cNvCxnSpPr>
              </xdr:nvCxnSpPr>
              <xdr:spPr bwMode="auto">
                <a:xfrm>
                  <a:off x="4470" y="8862"/>
                  <a:ext cx="2130" cy="0"/>
                </a:xfrm>
                <a:prstGeom prst="straightConnector1">
                  <a:avLst/>
                </a:prstGeom>
                <a:noFill/>
                <a:ln w="9525">
                  <a:solidFill>
                    <a:srgbClr val="000000"/>
                  </a:solidFill>
                  <a:prstDash val="dash"/>
                  <a:round/>
                  <a:headEnd/>
                  <a:tailEnd/>
                </a:ln>
              </xdr:spPr>
            </xdr:cxnSp>
          </xdr:grpSp>
          <xdr:grpSp>
            <xdr:nvGrpSpPr>
              <xdr:cNvPr id="8" name="Group 32"/>
              <xdr:cNvGrpSpPr>
                <a:grpSpLocks/>
              </xdr:cNvGrpSpPr>
            </xdr:nvGrpSpPr>
            <xdr:grpSpPr bwMode="auto">
              <a:xfrm>
                <a:off x="4342" y="10314"/>
                <a:ext cx="2708" cy="2218"/>
                <a:chOff x="4342" y="10314"/>
                <a:chExt cx="2708" cy="2218"/>
              </a:xfrm>
            </xdr:grpSpPr>
            <xdr:grpSp>
              <xdr:nvGrpSpPr>
                <xdr:cNvPr id="9" name="Group 33"/>
                <xdr:cNvGrpSpPr>
                  <a:grpSpLocks/>
                </xdr:cNvGrpSpPr>
              </xdr:nvGrpSpPr>
              <xdr:grpSpPr bwMode="auto">
                <a:xfrm>
                  <a:off x="5872" y="11965"/>
                  <a:ext cx="1178" cy="567"/>
                  <a:chOff x="5212" y="11965"/>
                  <a:chExt cx="870" cy="567"/>
                </a:xfrm>
              </xdr:grpSpPr>
              <xdr:sp macro="" textlink="">
                <xdr:nvSpPr>
                  <xdr:cNvPr id="17" name="Text Box 34"/>
                  <xdr:cNvSpPr txBox="1">
                    <a:spLocks noChangeArrowheads="1"/>
                  </xdr:cNvSpPr>
                </xdr:nvSpPr>
                <xdr:spPr bwMode="auto">
                  <a:xfrm>
                    <a:off x="5212" y="11965"/>
                    <a:ext cx="870" cy="567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91440" tIns="45720" rIns="91440" bIns="45720" anchor="ctr" upright="1"/>
                  <a:lstStyle/>
                  <a:p>
                    <a:pPr algn="ctr" rtl="1">
                      <a:defRPr sz="1000"/>
                    </a:pPr>
                    <a:r>
                      <a:rPr lang="fr-FR" sz="1100" b="0" i="0" strike="noStrike">
                        <a:solidFill>
                          <a:srgbClr val="000000"/>
                        </a:solidFill>
                        <a:latin typeface="Times New Roman" pitchFamily="18" charset="0"/>
                        <a:cs typeface="Times New Roman" pitchFamily="18" charset="0"/>
                      </a:rPr>
                      <a:t>e</a:t>
                    </a:r>
                    <a:r>
                      <a:rPr lang="fr-FR" sz="800" b="0" i="0" strike="noStrike">
                        <a:solidFill>
                          <a:srgbClr val="000000"/>
                        </a:solidFill>
                        <a:latin typeface="Times New Roman" pitchFamily="18" charset="0"/>
                        <a:cs typeface="Times New Roman" pitchFamily="18" charset="0"/>
                      </a:rPr>
                      <a:t>1</a:t>
                    </a:r>
                  </a:p>
                  <a:p>
                    <a:pPr algn="l" rtl="1">
                      <a:defRPr sz="1000"/>
                    </a:pPr>
                    <a:endParaRPr lang="fr-FR" sz="1100" b="0" i="0" strike="noStrike">
                      <a:solidFill>
                        <a:srgbClr val="000000"/>
                      </a:solidFill>
                      <a:latin typeface="Calibri"/>
                      <a:cs typeface="Calibri"/>
                    </a:endParaRPr>
                  </a:p>
                </xdr:txBody>
              </xdr:sp>
              <xdr:cxnSp macro="">
                <xdr:nvCxnSpPr>
                  <xdr:cNvPr id="18" name="AutoShape 35"/>
                  <xdr:cNvCxnSpPr>
                    <a:cxnSpLocks noChangeShapeType="1"/>
                  </xdr:cNvCxnSpPr>
                </xdr:nvCxnSpPr>
                <xdr:spPr bwMode="auto">
                  <a:xfrm flipH="1">
                    <a:off x="5317" y="12430"/>
                    <a:ext cx="630" cy="0"/>
                  </a:xfrm>
                  <a:prstGeom prst="straightConnector1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 type="triangle" w="med" len="med"/>
                    <a:tailEnd type="triangle" w="med" len="med"/>
                  </a:ln>
                </xdr:spPr>
              </xdr:cxnSp>
            </xdr:grpSp>
            <xdr:grpSp>
              <xdr:nvGrpSpPr>
                <xdr:cNvPr id="10" name="Group 36"/>
                <xdr:cNvGrpSpPr>
                  <a:grpSpLocks/>
                </xdr:cNvGrpSpPr>
              </xdr:nvGrpSpPr>
              <xdr:grpSpPr bwMode="auto">
                <a:xfrm>
                  <a:off x="4342" y="10314"/>
                  <a:ext cx="885" cy="1453"/>
                  <a:chOff x="3780" y="7409"/>
                  <a:chExt cx="885" cy="1453"/>
                </a:xfrm>
              </xdr:grpSpPr>
              <xdr:sp macro="" textlink="">
                <xdr:nvSpPr>
                  <xdr:cNvPr id="11" name="Text Box 37"/>
                  <xdr:cNvSpPr txBox="1">
                    <a:spLocks noChangeArrowheads="1"/>
                  </xdr:cNvSpPr>
                </xdr:nvSpPr>
                <xdr:spPr bwMode="auto">
                  <a:xfrm>
                    <a:off x="3780" y="7409"/>
                    <a:ext cx="870" cy="567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91440" tIns="45720" rIns="91440" bIns="45720" anchor="ctr" upright="1"/>
                  <a:lstStyle/>
                  <a:p>
                    <a:pPr algn="ctr" rtl="1">
                      <a:defRPr sz="1000"/>
                    </a:pPr>
                    <a:r>
                      <a:rPr lang="fr-FR" sz="1100" b="0" i="0" strike="noStrike">
                        <a:solidFill>
                          <a:srgbClr val="000000"/>
                        </a:solidFill>
                        <a:latin typeface="Times New Roman" pitchFamily="18" charset="0"/>
                        <a:cs typeface="Times New Roman" pitchFamily="18" charset="0"/>
                      </a:rPr>
                      <a:t>e</a:t>
                    </a:r>
                    <a:r>
                      <a:rPr lang="fr-FR" sz="700" b="0" i="0" strike="noStrike">
                        <a:solidFill>
                          <a:srgbClr val="000000"/>
                        </a:solidFill>
                        <a:latin typeface="Times New Roman" pitchFamily="18" charset="0"/>
                        <a:cs typeface="Times New Roman" pitchFamily="18" charset="0"/>
                      </a:rPr>
                      <a:t>2</a:t>
                    </a:r>
                    <a:endParaRPr lang="fr-FR" sz="1100" b="0" i="0" strike="noStrike">
                      <a:solidFill>
                        <a:srgbClr val="000000"/>
                      </a:solidFill>
                      <a:latin typeface="Times New Roman" pitchFamily="18" charset="0"/>
                      <a:cs typeface="Times New Roman" pitchFamily="18" charset="0"/>
                    </a:endParaRPr>
                  </a:p>
                  <a:p>
                    <a:pPr algn="l" rtl="1">
                      <a:defRPr sz="1000"/>
                    </a:pPr>
                    <a:endParaRPr lang="fr-FR" sz="1100" b="0" i="0" strike="noStrike">
                      <a:solidFill>
                        <a:srgbClr val="000000"/>
                      </a:solidFill>
                      <a:latin typeface="Calibri"/>
                      <a:cs typeface="Calibri"/>
                    </a:endParaRPr>
                  </a:p>
                </xdr:txBody>
              </xdr:sp>
              <xdr:grpSp>
                <xdr:nvGrpSpPr>
                  <xdr:cNvPr id="12" name="Group 38"/>
                  <xdr:cNvGrpSpPr>
                    <a:grpSpLocks/>
                  </xdr:cNvGrpSpPr>
                </xdr:nvGrpSpPr>
                <xdr:grpSpPr bwMode="auto">
                  <a:xfrm>
                    <a:off x="3795" y="7515"/>
                    <a:ext cx="870" cy="1347"/>
                    <a:chOff x="3795" y="7515"/>
                    <a:chExt cx="870" cy="1347"/>
                  </a:xfrm>
                </xdr:grpSpPr>
                <xdr:grpSp>
                  <xdr:nvGrpSpPr>
                    <xdr:cNvPr id="13" name="Group 39"/>
                    <xdr:cNvGrpSpPr>
                      <a:grpSpLocks/>
                    </xdr:cNvGrpSpPr>
                  </xdr:nvGrpSpPr>
                  <xdr:grpSpPr bwMode="auto">
                    <a:xfrm>
                      <a:off x="4425" y="7515"/>
                      <a:ext cx="0" cy="1347"/>
                      <a:chOff x="4425" y="7515"/>
                      <a:chExt cx="0" cy="1347"/>
                    </a:xfrm>
                  </xdr:grpSpPr>
                  <xdr:cxnSp macro="">
                    <xdr:nvCxnSpPr>
                      <xdr:cNvPr id="15" name="AutoShape 40"/>
                      <xdr:cNvCxnSpPr>
                        <a:cxnSpLocks noChangeShapeType="1"/>
                      </xdr:cNvCxnSpPr>
                    </xdr:nvCxnSpPr>
                    <xdr:spPr bwMode="auto">
                      <a:xfrm>
                        <a:off x="4425" y="7875"/>
                        <a:ext cx="0" cy="987"/>
                      </a:xfrm>
                      <a:prstGeom prst="straightConnector1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 type="triangle" w="med" len="med"/>
                        <a:tailEnd type="triangle" w="med" len="med"/>
                      </a:ln>
                    </xdr:spPr>
                  </xdr:cxnSp>
                  <xdr:cxnSp macro="">
                    <xdr:nvCxnSpPr>
                      <xdr:cNvPr id="16" name="AutoShape 41"/>
                      <xdr:cNvCxnSpPr>
                        <a:cxnSpLocks noChangeShapeType="1"/>
                      </xdr:cNvCxnSpPr>
                    </xdr:nvCxnSpPr>
                    <xdr:spPr bwMode="auto">
                      <a:xfrm flipV="1">
                        <a:off x="4425" y="7515"/>
                        <a:ext cx="0" cy="360"/>
                      </a:xfrm>
                      <a:prstGeom prst="straightConnector1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 type="triangle" w="med" len="med"/>
                        <a:tailEnd type="triangle" w="med" len="med"/>
                      </a:ln>
                    </xdr:spPr>
                  </xdr:cxnSp>
                </xdr:grpSp>
                <xdr:sp macro="" textlink="">
                  <xdr:nvSpPr>
                    <xdr:cNvPr id="14" name="Text Box 42"/>
                    <xdr:cNvSpPr txBox="1">
                      <a:spLocks noChangeArrowheads="1"/>
                    </xdr:cNvSpPr>
                  </xdr:nvSpPr>
                  <xdr:spPr bwMode="auto">
                    <a:xfrm>
                      <a:off x="3795" y="8085"/>
                      <a:ext cx="870" cy="567"/>
                    </a:xfrm>
                    <a:prstGeom prst="rect">
                      <a:avLst/>
                    </a:prstGeom>
                    <a:noFill/>
                    <a:ln w="9525">
                      <a:noFill/>
                      <a:miter lim="800000"/>
                      <a:headEnd/>
                      <a:tailEnd/>
                    </a:ln>
                  </xdr:spPr>
                  <xdr:txBody>
                    <a:bodyPr vertOverflow="clip" wrap="square" lIns="91440" tIns="45720" rIns="91440" bIns="45720" anchor="ctr" upright="1"/>
                    <a:lstStyle/>
                    <a:p>
                      <a:pPr algn="ctr" rtl="1">
                        <a:defRPr sz="1000"/>
                      </a:pPr>
                      <a:r>
                        <a:rPr lang="fr-FR" sz="1100" b="0" i="0" strike="noStrike">
                          <a:solidFill>
                            <a:srgbClr val="000000"/>
                          </a:solidFill>
                          <a:latin typeface="Times New Roman" pitchFamily="18" charset="0"/>
                          <a:cs typeface="Times New Roman" pitchFamily="18" charset="0"/>
                        </a:rPr>
                        <a:t>P</a:t>
                      </a:r>
                      <a:r>
                        <a:rPr lang="fr-FR" sz="800" b="0" i="0" strike="noStrike">
                          <a:solidFill>
                            <a:srgbClr val="000000"/>
                          </a:solidFill>
                          <a:latin typeface="Times New Roman" pitchFamily="18" charset="0"/>
                          <a:cs typeface="Times New Roman" pitchFamily="18" charset="0"/>
                        </a:rPr>
                        <a:t>2</a:t>
                      </a:r>
                      <a:endParaRPr lang="fr-FR" sz="1100" b="0" i="0" strike="noStrike">
                        <a:solidFill>
                          <a:srgbClr val="000000"/>
                        </a:solidFill>
                        <a:latin typeface="Times New Roman" pitchFamily="18" charset="0"/>
                        <a:cs typeface="Times New Roman" pitchFamily="18" charset="0"/>
                      </a:endParaRPr>
                    </a:p>
                    <a:p>
                      <a:pPr algn="l" rtl="1">
                        <a:defRPr sz="1000"/>
                      </a:pPr>
                      <a:endParaRPr lang="fr-FR" sz="1100" b="0" i="0" strike="noStrike">
                        <a:solidFill>
                          <a:srgbClr val="000000"/>
                        </a:solidFill>
                        <a:latin typeface="Calibri"/>
                        <a:cs typeface="Calibri"/>
                      </a:endParaRPr>
                    </a:p>
                  </xdr:txBody>
                </xdr:sp>
              </xdr:grpSp>
            </xdr:grpSp>
          </xdr:grpSp>
        </xdr:grpSp>
        <xdr:sp macro="" textlink="">
          <xdr:nvSpPr>
            <xdr:cNvPr id="6" name="Text Box 78"/>
            <xdr:cNvSpPr txBox="1">
              <a:spLocks noChangeArrowheads="1"/>
            </xdr:cNvSpPr>
          </xdr:nvSpPr>
          <xdr:spPr bwMode="auto">
            <a:xfrm>
              <a:off x="4129903" y="18012014"/>
              <a:ext cx="2036719" cy="4762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1">
                <a:defRPr sz="1000"/>
              </a:pPr>
              <a:r>
                <a:rPr lang="fr-FR" sz="11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Disposition</a:t>
              </a:r>
              <a:r>
                <a:rPr lang="fr-FR" sz="1100" b="1" i="0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</a:t>
              </a:r>
              <a:r>
                <a:rPr lang="fr-FR" sz="11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géométrique</a:t>
              </a:r>
            </a:p>
          </xdr:txBody>
        </xdr:sp>
      </xdr:grpSp>
    </xdr:grpSp>
    <xdr:clientData/>
  </xdr:twoCellAnchor>
  <xdr:twoCellAnchor>
    <xdr:from>
      <xdr:col>12</xdr:col>
      <xdr:colOff>95250</xdr:colOff>
      <xdr:row>1</xdr:row>
      <xdr:rowOff>38100</xdr:rowOff>
    </xdr:from>
    <xdr:to>
      <xdr:col>16</xdr:col>
      <xdr:colOff>685800</xdr:colOff>
      <xdr:row>17</xdr:row>
      <xdr:rowOff>85725</xdr:rowOff>
    </xdr:to>
    <xdr:sp macro="" textlink="">
      <xdr:nvSpPr>
        <xdr:cNvPr id="102" name="Rectangle 101"/>
        <xdr:cNvSpPr/>
      </xdr:nvSpPr>
      <xdr:spPr>
        <a:xfrm>
          <a:off x="9429750" y="238125"/>
          <a:ext cx="3638550" cy="3257550"/>
        </a:xfrm>
        <a:prstGeom prst="rect">
          <a:avLst/>
        </a:prstGeom>
        <a:solidFill>
          <a:schemeClr val="accent5">
            <a:alpha val="30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AB97"/>
  <sheetViews>
    <sheetView showGridLines="0" tabSelected="1" workbookViewId="0">
      <selection activeCell="N30" sqref="N30"/>
    </sheetView>
  </sheetViews>
  <sheetFormatPr defaultColWidth="11.42578125" defaultRowHeight="15"/>
  <cols>
    <col min="1" max="1" width="2.28515625" style="1" customWidth="1"/>
    <col min="2" max="2" width="5.28515625" style="1" customWidth="1"/>
    <col min="3" max="3" width="12.28515625" style="1" customWidth="1"/>
    <col min="4" max="4" width="12.7109375" style="1" customWidth="1"/>
    <col min="5" max="5" width="5.140625" style="1" customWidth="1"/>
    <col min="6" max="6" width="11.7109375" style="1" customWidth="1"/>
    <col min="7" max="7" width="11.140625" style="1" customWidth="1"/>
    <col min="8" max="8" width="14.42578125" style="1" customWidth="1"/>
    <col min="9" max="9" width="18" style="1" customWidth="1"/>
    <col min="10" max="10" width="7.7109375" style="1" bestFit="1" customWidth="1"/>
    <col min="11" max="11" width="6.28515625" style="1" customWidth="1"/>
    <col min="12" max="12" width="2.140625" style="1" customWidth="1"/>
    <col min="13" max="16384" width="11.42578125" style="1"/>
  </cols>
  <sheetData>
    <row r="1" spans="1:28" ht="7.5" customHeight="1" thickBot="1"/>
    <row r="2" spans="1:28" ht="14.25" customHeight="1" thickTop="1">
      <c r="A2" s="2"/>
      <c r="B2" s="26" t="s">
        <v>27</v>
      </c>
      <c r="C2" s="27"/>
      <c r="D2" s="27"/>
      <c r="E2" s="27"/>
      <c r="F2" s="27"/>
      <c r="G2" s="27"/>
      <c r="H2" s="27"/>
      <c r="I2" s="27"/>
      <c r="J2" s="27"/>
      <c r="K2" s="28"/>
      <c r="L2" s="14"/>
      <c r="M2" s="15"/>
      <c r="N2" s="16"/>
      <c r="O2" s="16"/>
      <c r="P2" s="17"/>
      <c r="Q2" s="18"/>
      <c r="AB2"/>
    </row>
    <row r="3" spans="1:28" ht="10.5" customHeight="1" thickBot="1">
      <c r="A3" s="2"/>
      <c r="B3" s="29"/>
      <c r="C3" s="30"/>
      <c r="D3" s="30"/>
      <c r="E3" s="30"/>
      <c r="F3" s="30"/>
      <c r="G3" s="30"/>
      <c r="H3" s="30"/>
      <c r="I3" s="30"/>
      <c r="J3" s="30"/>
      <c r="K3" s="31"/>
      <c r="L3" s="13"/>
      <c r="M3" s="19"/>
      <c r="N3" s="8"/>
      <c r="O3" s="8"/>
      <c r="P3" s="8"/>
      <c r="Q3" s="12"/>
    </row>
    <row r="4" spans="1:28">
      <c r="A4" s="2"/>
      <c r="B4" s="100" t="s">
        <v>17</v>
      </c>
      <c r="C4" s="101"/>
      <c r="D4" s="80"/>
      <c r="E4" s="80"/>
      <c r="F4" s="80"/>
      <c r="G4" s="80"/>
      <c r="H4" s="104" t="s">
        <v>14</v>
      </c>
      <c r="I4" s="81"/>
      <c r="J4" s="80"/>
      <c r="K4" s="32"/>
      <c r="L4" s="13"/>
      <c r="M4" s="19"/>
      <c r="N4" s="8"/>
      <c r="O4" s="8"/>
      <c r="P4" s="8"/>
      <c r="Q4" s="12"/>
    </row>
    <row r="5" spans="1:28" ht="15.75" thickBot="1">
      <c r="A5" s="2"/>
      <c r="B5" s="102" t="s">
        <v>18</v>
      </c>
      <c r="C5" s="103"/>
      <c r="D5" s="82"/>
      <c r="E5" s="82"/>
      <c r="F5" s="82"/>
      <c r="G5" s="82"/>
      <c r="H5" s="105" t="s">
        <v>16</v>
      </c>
      <c r="I5" s="83"/>
      <c r="J5" s="106" t="s">
        <v>15</v>
      </c>
      <c r="K5" s="33"/>
      <c r="L5" s="13"/>
      <c r="M5" s="19"/>
      <c r="N5" s="8"/>
      <c r="O5" s="8"/>
      <c r="P5" s="8"/>
      <c r="Q5" s="12"/>
      <c r="S5" s="9">
        <v>4.5999999999999996</v>
      </c>
      <c r="T5" s="1">
        <v>8</v>
      </c>
      <c r="V5" s="1" t="s">
        <v>5</v>
      </c>
      <c r="X5" s="1" t="s">
        <v>6</v>
      </c>
    </row>
    <row r="6" spans="1:28">
      <c r="A6" s="2"/>
      <c r="B6" s="34"/>
      <c r="C6" s="35"/>
      <c r="D6" s="35"/>
      <c r="E6" s="35"/>
      <c r="F6" s="35"/>
      <c r="G6" s="35"/>
      <c r="H6" s="35"/>
      <c r="I6" s="35"/>
      <c r="J6" s="35"/>
      <c r="K6" s="23"/>
      <c r="L6" s="13"/>
      <c r="M6" s="19"/>
      <c r="N6" s="8"/>
      <c r="O6" s="8"/>
      <c r="P6" s="8"/>
      <c r="Q6" s="12"/>
      <c r="S6" s="9">
        <v>4.8</v>
      </c>
      <c r="T6" s="1">
        <v>10</v>
      </c>
      <c r="V6" s="1" t="s">
        <v>4</v>
      </c>
      <c r="X6" s="1" t="s">
        <v>7</v>
      </c>
    </row>
    <row r="7" spans="1:28">
      <c r="A7" s="2"/>
      <c r="B7" s="34"/>
      <c r="C7" s="35"/>
      <c r="D7" s="35"/>
      <c r="E7" s="35"/>
      <c r="F7" s="35"/>
      <c r="G7" s="35"/>
      <c r="H7" s="35"/>
      <c r="I7" s="35"/>
      <c r="J7" s="35"/>
      <c r="K7" s="23"/>
      <c r="L7" s="13"/>
      <c r="M7" s="19"/>
      <c r="N7" s="8"/>
      <c r="O7" s="8"/>
      <c r="P7" s="8"/>
      <c r="Q7" s="12"/>
      <c r="S7" s="9">
        <v>5.6</v>
      </c>
      <c r="T7" s="1">
        <v>12</v>
      </c>
      <c r="V7" s="1" t="s">
        <v>3</v>
      </c>
      <c r="X7" s="1" t="s">
        <v>8</v>
      </c>
    </row>
    <row r="8" spans="1:28" ht="15.75">
      <c r="A8" s="2"/>
      <c r="B8" s="34"/>
      <c r="C8" s="36" t="s">
        <v>32</v>
      </c>
      <c r="D8" s="37"/>
      <c r="E8" s="35"/>
      <c r="F8" s="35"/>
      <c r="G8" s="35"/>
      <c r="H8" s="36" t="s">
        <v>34</v>
      </c>
      <c r="I8" s="38"/>
      <c r="J8" s="37"/>
      <c r="K8" s="23"/>
      <c r="L8" s="13"/>
      <c r="M8" s="19"/>
      <c r="N8" s="8"/>
      <c r="O8" s="8"/>
      <c r="P8" s="8"/>
      <c r="Q8" s="12"/>
      <c r="S8" s="9">
        <v>5.8</v>
      </c>
      <c r="T8" s="1">
        <v>14</v>
      </c>
    </row>
    <row r="9" spans="1:28">
      <c r="A9" s="2"/>
      <c r="B9" s="34"/>
      <c r="C9" s="92" t="s">
        <v>0</v>
      </c>
      <c r="D9" s="39">
        <v>32.549999999999997</v>
      </c>
      <c r="E9" s="35"/>
      <c r="F9" s="35"/>
      <c r="G9" s="35"/>
      <c r="H9" s="40" t="s">
        <v>21</v>
      </c>
      <c r="I9" s="41"/>
      <c r="J9" s="39">
        <v>2</v>
      </c>
      <c r="K9" s="23"/>
      <c r="L9" s="13"/>
      <c r="M9" s="19"/>
      <c r="N9" s="8"/>
      <c r="O9" s="8"/>
      <c r="P9" s="8"/>
      <c r="Q9" s="12"/>
      <c r="S9" s="9">
        <v>6.8</v>
      </c>
      <c r="T9" s="1">
        <v>16</v>
      </c>
      <c r="V9" s="1" t="s">
        <v>10</v>
      </c>
    </row>
    <row r="10" spans="1:28">
      <c r="A10" s="2"/>
      <c r="B10" s="34"/>
      <c r="C10" s="35"/>
      <c r="D10" s="35"/>
      <c r="E10" s="35"/>
      <c r="F10" s="35"/>
      <c r="G10" s="35"/>
      <c r="H10" s="40" t="s">
        <v>22</v>
      </c>
      <c r="I10" s="41"/>
      <c r="J10" s="39">
        <v>2</v>
      </c>
      <c r="K10" s="23"/>
      <c r="L10" s="13"/>
      <c r="M10" s="19"/>
      <c r="N10" s="8"/>
      <c r="O10" s="8"/>
      <c r="P10" s="8"/>
      <c r="Q10" s="12"/>
      <c r="S10" s="9">
        <v>8.8000000000000007</v>
      </c>
      <c r="T10" s="1">
        <v>18</v>
      </c>
      <c r="V10" s="1" t="s">
        <v>11</v>
      </c>
    </row>
    <row r="11" spans="1:28" ht="15.75">
      <c r="A11" s="2"/>
      <c r="B11" s="34"/>
      <c r="C11" s="36" t="s">
        <v>33</v>
      </c>
      <c r="D11" s="38"/>
      <c r="E11" s="37"/>
      <c r="F11" s="42"/>
      <c r="G11" s="35"/>
      <c r="H11" s="40" t="s">
        <v>23</v>
      </c>
      <c r="I11" s="41"/>
      <c r="J11" s="39" t="s">
        <v>10</v>
      </c>
      <c r="K11" s="23"/>
      <c r="L11" s="13"/>
      <c r="M11" s="19"/>
      <c r="N11" s="8"/>
      <c r="O11" s="8"/>
      <c r="P11" s="8"/>
      <c r="Q11" s="12"/>
      <c r="S11" s="9">
        <v>10.9</v>
      </c>
      <c r="T11" s="1">
        <v>20</v>
      </c>
      <c r="V11" s="1" t="s">
        <v>12</v>
      </c>
    </row>
    <row r="12" spans="1:28" ht="15.75">
      <c r="A12" s="2"/>
      <c r="B12" s="34"/>
      <c r="C12" s="40" t="s">
        <v>24</v>
      </c>
      <c r="D12" s="41"/>
      <c r="E12" s="39">
        <v>8.8000000000000007</v>
      </c>
      <c r="F12" s="35"/>
      <c r="G12" s="35"/>
      <c r="H12" s="40" t="s">
        <v>25</v>
      </c>
      <c r="I12" s="43"/>
      <c r="J12" s="39" t="s">
        <v>5</v>
      </c>
      <c r="K12" s="23"/>
      <c r="L12" s="13"/>
      <c r="M12" s="19"/>
      <c r="N12" s="8"/>
      <c r="O12" s="8"/>
      <c r="P12" s="8"/>
      <c r="Q12" s="12"/>
      <c r="T12" s="1">
        <v>22</v>
      </c>
      <c r="V12" s="1" t="s">
        <v>13</v>
      </c>
    </row>
    <row r="13" spans="1:28">
      <c r="A13" s="2"/>
      <c r="B13" s="34"/>
      <c r="C13" s="40" t="s">
        <v>26</v>
      </c>
      <c r="D13" s="41"/>
      <c r="E13" s="39">
        <v>24</v>
      </c>
      <c r="F13" s="35"/>
      <c r="G13" s="35"/>
      <c r="H13" s="35"/>
      <c r="I13" s="35"/>
      <c r="J13" s="35"/>
      <c r="K13" s="23"/>
      <c r="L13" s="13"/>
      <c r="M13" s="19"/>
      <c r="N13" s="8"/>
      <c r="O13" s="8"/>
      <c r="P13" s="8"/>
      <c r="Q13" s="12"/>
      <c r="S13" s="10">
        <f>IF(J11="A",1,IF(J11="B",2,IF(J11="C",3,IF(J11="D",4,""))))</f>
        <v>1</v>
      </c>
      <c r="T13" s="1">
        <v>24</v>
      </c>
    </row>
    <row r="14" spans="1:28" ht="15.75">
      <c r="A14" s="2"/>
      <c r="B14" s="34"/>
      <c r="C14" s="35"/>
      <c r="D14" s="35"/>
      <c r="E14" s="35"/>
      <c r="F14" s="35"/>
      <c r="G14" s="35"/>
      <c r="H14" s="36" t="s">
        <v>35</v>
      </c>
      <c r="I14" s="38"/>
      <c r="J14" s="37"/>
      <c r="K14" s="23"/>
      <c r="L14" s="13"/>
      <c r="M14" s="19"/>
      <c r="N14" s="8"/>
      <c r="O14" s="8"/>
      <c r="P14" s="8"/>
      <c r="Q14" s="12"/>
      <c r="S14" s="11">
        <f>IF(J12="Trou nominal",1,IF(J12="Surdimensionné",2,IF(J12="Oblong",3,"")))</f>
        <v>1</v>
      </c>
      <c r="T14" s="1">
        <v>27</v>
      </c>
    </row>
    <row r="15" spans="1:28" ht="15.75">
      <c r="A15" s="2"/>
      <c r="B15" s="34"/>
      <c r="C15" s="36" t="s">
        <v>36</v>
      </c>
      <c r="D15" s="38"/>
      <c r="E15" s="38"/>
      <c r="F15" s="37"/>
      <c r="G15" s="44"/>
      <c r="H15" s="45" t="s">
        <v>9</v>
      </c>
      <c r="I15" s="43"/>
      <c r="J15" s="39" t="s">
        <v>6</v>
      </c>
      <c r="K15" s="23"/>
      <c r="L15" s="13"/>
      <c r="M15" s="19"/>
      <c r="N15" s="8"/>
      <c r="O15" s="8"/>
      <c r="P15" s="8"/>
      <c r="Q15" s="12"/>
      <c r="S15" s="11">
        <f>IF(J15="S235",1,IF(J15="S275",2,IF(J15="S355",3,"")))</f>
        <v>1</v>
      </c>
      <c r="T15" s="1">
        <v>30</v>
      </c>
    </row>
    <row r="16" spans="1:28">
      <c r="A16" s="2"/>
      <c r="B16" s="34"/>
      <c r="C16" s="40" t="s">
        <v>39</v>
      </c>
      <c r="D16" s="45"/>
      <c r="E16" s="46"/>
      <c r="F16" s="39">
        <v>70</v>
      </c>
      <c r="G16" s="35"/>
      <c r="H16" s="35"/>
      <c r="I16" s="35"/>
      <c r="J16" s="35"/>
      <c r="K16" s="23"/>
      <c r="L16" s="13"/>
      <c r="M16" s="19"/>
      <c r="N16" s="8"/>
      <c r="O16" s="8"/>
      <c r="P16" s="8"/>
      <c r="Q16" s="12"/>
    </row>
    <row r="17" spans="1:17">
      <c r="A17" s="2"/>
      <c r="B17" s="34"/>
      <c r="C17" s="40" t="s">
        <v>40</v>
      </c>
      <c r="D17" s="45"/>
      <c r="E17" s="45"/>
      <c r="F17" s="39">
        <v>60</v>
      </c>
      <c r="G17" s="35"/>
      <c r="H17" s="35"/>
      <c r="I17" s="35"/>
      <c r="J17" s="35"/>
      <c r="K17" s="23"/>
      <c r="L17" s="13"/>
      <c r="M17" s="19"/>
      <c r="N17" s="8"/>
      <c r="O17" s="8"/>
      <c r="P17" s="8"/>
      <c r="Q17" s="12"/>
    </row>
    <row r="18" spans="1:17" ht="15.75" thickBot="1">
      <c r="A18" s="2"/>
      <c r="B18" s="34"/>
      <c r="C18" s="35"/>
      <c r="D18" s="35"/>
      <c r="E18" s="35"/>
      <c r="F18" s="35"/>
      <c r="G18" s="35"/>
      <c r="H18" s="35"/>
      <c r="I18" s="35"/>
      <c r="J18" s="35"/>
      <c r="K18" s="23"/>
      <c r="L18" s="13"/>
      <c r="M18" s="20"/>
      <c r="N18" s="21"/>
      <c r="O18" s="21"/>
      <c r="P18" s="21"/>
      <c r="Q18" s="22"/>
    </row>
    <row r="19" spans="1:17" ht="19.5" thickTop="1">
      <c r="A19" s="2"/>
      <c r="B19" s="47"/>
      <c r="C19" s="51"/>
      <c r="D19" s="48" t="s">
        <v>19</v>
      </c>
      <c r="E19" s="50"/>
      <c r="F19" s="49"/>
      <c r="G19" s="50"/>
      <c r="H19" s="51"/>
      <c r="I19" s="51"/>
      <c r="J19" s="51"/>
      <c r="K19" s="52"/>
      <c r="L19" s="8"/>
      <c r="M19" s="8"/>
      <c r="N19" s="8"/>
      <c r="O19" s="8"/>
      <c r="P19" s="8"/>
      <c r="Q19" s="4"/>
    </row>
    <row r="20" spans="1:17" ht="18.75">
      <c r="A20" s="2"/>
      <c r="B20" s="24"/>
      <c r="C20" s="53"/>
      <c r="D20" s="54"/>
      <c r="E20" s="53"/>
      <c r="F20" s="55"/>
      <c r="G20" s="53"/>
      <c r="H20" s="56"/>
      <c r="I20" s="56"/>
      <c r="J20" s="56"/>
      <c r="K20" s="57"/>
      <c r="L20" s="8"/>
      <c r="M20" s="8"/>
      <c r="N20" s="8"/>
      <c r="O20" s="8"/>
      <c r="P20" s="8"/>
      <c r="Q20" s="4"/>
    </row>
    <row r="21" spans="1:17">
      <c r="A21" s="2"/>
      <c r="B21" s="24"/>
      <c r="C21" s="87"/>
      <c r="D21" s="58" t="s">
        <v>28</v>
      </c>
      <c r="E21" s="60"/>
      <c r="F21" s="59"/>
      <c r="G21" s="58" t="s">
        <v>29</v>
      </c>
      <c r="H21" s="60"/>
      <c r="I21" s="59"/>
      <c r="J21" s="56"/>
      <c r="K21" s="57"/>
      <c r="L21" s="8"/>
      <c r="M21" s="8"/>
      <c r="N21" s="8"/>
      <c r="O21" s="8"/>
      <c r="P21" s="8"/>
      <c r="Q21" s="4"/>
    </row>
    <row r="22" spans="1:17" ht="16.5" thickBot="1">
      <c r="A22" s="2"/>
      <c r="B22" s="24"/>
      <c r="C22" s="87"/>
      <c r="D22" s="95" t="s">
        <v>46</v>
      </c>
      <c r="E22" s="61">
        <f>IF(E12=4.6,(400),IF(E12=4.8,(400),IF(E12=5.6,(500),IF(E12=5.8,(500),IF(E12=6.8,(600),IF(E12=8.8,(800),IF(E12=10.9,(1000))))))))</f>
        <v>800</v>
      </c>
      <c r="F22" s="89"/>
      <c r="G22" s="115" t="s">
        <v>55</v>
      </c>
      <c r="H22" s="116">
        <f>E26</f>
        <v>3.53</v>
      </c>
      <c r="I22" s="64"/>
      <c r="J22" s="56"/>
      <c r="K22" s="57"/>
      <c r="L22" s="3"/>
      <c r="M22" s="3"/>
      <c r="N22" s="3"/>
      <c r="O22" s="3"/>
      <c r="P22" s="3"/>
      <c r="Q22" s="4"/>
    </row>
    <row r="23" spans="1:17" ht="16.5" thickTop="1">
      <c r="A23" s="2"/>
      <c r="B23" s="24"/>
      <c r="C23" s="87"/>
      <c r="D23" s="94" t="s">
        <v>1</v>
      </c>
      <c r="E23" s="63">
        <f>IF(E12=4.6,(0),IF(E12=4.8,(0),IF(E12=5.6,(0),IF(E12=5.8,(0),IF(E12=6.8,(0),IF(E12=8.8,(IF(S13=1,(0.5),IF(S13=2,(0.4),IF(S13=3,(0.3),IF(S13=4,(0.2)))))),IF(E12=10.9,(IF(S13=1,(0.5),IF(S13=2,(0.4),IF(S13=3,(0.3),IF(S13=4,(0.2)))))))))))))</f>
        <v>0.5</v>
      </c>
      <c r="F23" s="64"/>
      <c r="G23" s="110" t="s">
        <v>37</v>
      </c>
      <c r="H23" s="111"/>
      <c r="I23" s="112"/>
      <c r="J23" s="56"/>
      <c r="K23" s="57"/>
      <c r="L23" s="3"/>
      <c r="M23" s="3"/>
      <c r="N23" s="3"/>
      <c r="O23" s="3"/>
      <c r="P23" s="3"/>
      <c r="Q23" s="4"/>
    </row>
    <row r="24" spans="1:17" ht="15.75">
      <c r="A24" s="2"/>
      <c r="B24" s="24"/>
      <c r="C24" s="87"/>
      <c r="D24" s="94" t="s">
        <v>47</v>
      </c>
      <c r="E24" s="63">
        <f>IF(E12=4.6,(0),IF(E12=4.8,(0),IF(E12=5.6,(0),IF(E12=5.8,(0),IF(E12=6.8,(0),IF(E12=8.8,(IF(S14=1,(1),IF(S14=2,(0.85),IF(S14=3,(0.7))))),IF(E12=10.9,(IF(S14=1,(1),IF(S14=2,(0.85),IF(S14=3,(0.7))))))))))))</f>
        <v>1</v>
      </c>
      <c r="F24" s="62"/>
      <c r="G24" s="90" t="s">
        <v>38</v>
      </c>
      <c r="H24" s="91"/>
      <c r="I24" s="117" t="str">
        <f>IF(E13=8,"L30x30x3",IF(E13=10,"L35x35x35",IF(E13=12,"L40x40x4",IF(E13=14,"L50x50x5",IF(E13=16,"L60x60x6",IF(E13=18,"L70x70x7",IF(E13=20,"L80x80x8",IF(E13=22,"L120x120x12",IF(E13=24,"L130x130x12",IF(E13=27,"L150x150x15",IF(E13=30,"L180x180x18")))))))))))</f>
        <v>L130x130x12</v>
      </c>
      <c r="J24" s="56"/>
      <c r="K24" s="57"/>
      <c r="M24" s="3"/>
      <c r="N24" s="3"/>
      <c r="O24" s="3"/>
      <c r="P24" s="3"/>
      <c r="Q24" s="4"/>
    </row>
    <row r="25" spans="1:17" ht="15.75">
      <c r="A25" s="2"/>
      <c r="B25" s="24"/>
      <c r="C25" s="87"/>
      <c r="D25" s="94" t="s">
        <v>48</v>
      </c>
      <c r="E25" s="63">
        <f>ROUND((IF(E12=4.6,(D9*1.25*10/(0.6*J9*E22)),IF(E12=4.8,(D9*1.25*10/(0.6*J9*E22)),IF(E12=5.6,(D9*1.25*10/(0.6*J9*E22)),IF(E12=5.8,(D9*1.25*10/(0.6*J9*E22)),IF(E12=6.8,(D9*1.25*10/(0.6*J9*E22)),IF(E12=8.8,(D9*(IF(S14=1,(1.25),IF(S14=2,(1.4),IF(S14=3,(1.4)))))*10/(E24*J9*J10*E23*0.7*E22)),IF(E12=10.9,(D9*(IF(S14=1,(1.25),IF(S14=2,(1.4),IF(S14=3,(1.4)))))*10/(E24*J9*J10*E23*0.7*E22)))))))))),3)</f>
        <v>0.36299999999999999</v>
      </c>
      <c r="F25" s="88">
        <f>(IF(S14=1,(1.25),IF(S14=2,(1.4),IF(S14=3,(1.4)))))</f>
        <v>1.25</v>
      </c>
      <c r="G25" s="113" t="s">
        <v>50</v>
      </c>
      <c r="H25" s="61">
        <f>IF(E13=8,(9),IF(E13=10,(11),IF(E13=12,(13),IF(E13=14,(15),IF(E13=16,(18),IF(E13=18,(20),IF(E13=20,(22),IF(E13=22,(24),IF(E13=24,(26),IF(E13=27,(30),IF(E13=30,(33))))))))))))</f>
        <v>26</v>
      </c>
      <c r="I25" s="62"/>
      <c r="J25" s="56"/>
      <c r="K25" s="57"/>
      <c r="M25" s="3"/>
      <c r="N25" s="3"/>
      <c r="O25" s="3"/>
      <c r="P25" s="2"/>
    </row>
    <row r="26" spans="1:17" ht="15.75">
      <c r="A26" s="2"/>
      <c r="B26" s="24"/>
      <c r="C26" s="87"/>
      <c r="D26" s="96" t="s">
        <v>49</v>
      </c>
      <c r="E26" s="65">
        <f>IF(E13=8,(0.366),IF(E13=10,(0.58),IF(E13=12,(0.843),IF(E13=14,(1.15),IF(E13=16,(1.57),IF(E13=18,(1.92),IF(E13=20,(2.45),IF(E13=22,(3.03),IF(E13=24,(3.53),IF(E13=27,(4.59),IF(E13=30,(5.61))))))))))))</f>
        <v>3.53</v>
      </c>
      <c r="F26" s="66"/>
      <c r="G26" s="114" t="s">
        <v>51</v>
      </c>
      <c r="H26" s="65">
        <f>IF(E13=8,(3),IF(E13=10,(35),IF(E13=12,(4),IF(E13=14,(5),IF(E13=16,(6),IF(E13=18,(7),IF(E13=20,(8),IF(E13=22,(12),IF(E13=24,(12),IF(E13=27,(15),IF(E13=30,(18))))))))))))</f>
        <v>12</v>
      </c>
      <c r="I26" s="62"/>
      <c r="J26" s="56"/>
      <c r="K26" s="57"/>
      <c r="M26" s="3"/>
      <c r="N26" s="3"/>
      <c r="O26" s="3"/>
      <c r="P26" s="2"/>
    </row>
    <row r="27" spans="1:17" ht="15.75">
      <c r="A27" s="2"/>
      <c r="B27" s="24"/>
      <c r="C27" s="87"/>
      <c r="D27" s="107" t="str">
        <f>IF(E26&gt;=E25,"La condition est vérifiée","Augmenter la section, la classe ou le nombre de  rangées de boulons")</f>
        <v>La condition est vérifiée</v>
      </c>
      <c r="E27" s="108"/>
      <c r="F27" s="109"/>
      <c r="G27" s="67">
        <f>ROUND((3*H25),3)</f>
        <v>78</v>
      </c>
      <c r="H27" s="97" t="s">
        <v>52</v>
      </c>
      <c r="I27" s="68">
        <f>ROUND((14*H26),3)</f>
        <v>168</v>
      </c>
      <c r="J27" s="56"/>
      <c r="K27" s="57"/>
      <c r="M27" s="3"/>
      <c r="N27" s="3"/>
      <c r="O27" s="3"/>
      <c r="P27" s="2"/>
    </row>
    <row r="28" spans="1:17" ht="15.75">
      <c r="A28" s="2"/>
      <c r="B28" s="24"/>
      <c r="C28" s="87"/>
      <c r="D28" s="56"/>
      <c r="E28" s="56"/>
      <c r="F28" s="56"/>
      <c r="G28" s="70">
        <f>ROUND((1.5*H25),3)</f>
        <v>39</v>
      </c>
      <c r="H28" s="98" t="s">
        <v>53</v>
      </c>
      <c r="I28" s="71">
        <f>ROUND((12*H26),3)</f>
        <v>144</v>
      </c>
      <c r="J28" s="56"/>
      <c r="K28" s="57"/>
      <c r="M28" s="3"/>
      <c r="N28" s="3"/>
      <c r="O28" s="3"/>
      <c r="P28" s="2"/>
    </row>
    <row r="29" spans="1:17" ht="15.75">
      <c r="A29" s="2"/>
      <c r="B29" s="24"/>
      <c r="C29" s="87"/>
      <c r="D29" s="69"/>
      <c r="E29" s="56"/>
      <c r="F29" s="56"/>
      <c r="G29" s="72">
        <f>ROUND((1.2*H25),3)</f>
        <v>31.2</v>
      </c>
      <c r="H29" s="99" t="s">
        <v>54</v>
      </c>
      <c r="I29" s="73">
        <f>ROUND((12*H26),3)</f>
        <v>144</v>
      </c>
      <c r="J29" s="56"/>
      <c r="K29" s="57"/>
      <c r="M29" s="3"/>
      <c r="N29" s="3"/>
      <c r="O29" s="3"/>
      <c r="P29" s="2"/>
    </row>
    <row r="30" spans="1:17">
      <c r="A30" s="6"/>
      <c r="B30" s="24"/>
      <c r="C30" s="53"/>
      <c r="D30" s="54"/>
      <c r="E30" s="53"/>
      <c r="F30" s="87"/>
      <c r="G30" s="87"/>
      <c r="H30" s="87"/>
      <c r="I30" s="56"/>
      <c r="J30" s="56"/>
      <c r="K30" s="57"/>
      <c r="M30" s="3"/>
      <c r="N30" s="3"/>
      <c r="O30" s="3"/>
      <c r="P30" s="2"/>
    </row>
    <row r="31" spans="1:17" ht="18.75">
      <c r="A31" s="6"/>
      <c r="B31" s="47"/>
      <c r="C31" s="51"/>
      <c r="D31" s="48" t="s">
        <v>20</v>
      </c>
      <c r="E31" s="50"/>
      <c r="F31" s="49"/>
      <c r="G31" s="50"/>
      <c r="H31" s="51"/>
      <c r="I31" s="51"/>
      <c r="J31" s="51"/>
      <c r="K31" s="52"/>
      <c r="M31" s="3"/>
      <c r="N31" s="3"/>
      <c r="O31" s="3"/>
      <c r="P31" s="2"/>
    </row>
    <row r="32" spans="1:17">
      <c r="A32" s="6"/>
      <c r="B32" s="24"/>
      <c r="C32" s="74"/>
      <c r="D32" s="74"/>
      <c r="E32" s="74"/>
      <c r="F32" s="74"/>
      <c r="G32" s="56"/>
      <c r="H32" s="56"/>
      <c r="I32" s="56"/>
      <c r="J32" s="56"/>
      <c r="K32" s="57"/>
      <c r="M32" s="3"/>
      <c r="N32" s="5"/>
      <c r="O32" s="3"/>
      <c r="P32" s="2"/>
    </row>
    <row r="33" spans="1:16">
      <c r="A33" s="6"/>
      <c r="B33" s="24"/>
      <c r="C33" s="58" t="s">
        <v>31</v>
      </c>
      <c r="D33" s="60"/>
      <c r="E33" s="60"/>
      <c r="F33" s="59"/>
      <c r="G33" s="58" t="s">
        <v>30</v>
      </c>
      <c r="H33" s="60"/>
      <c r="I33" s="59"/>
      <c r="J33" s="56"/>
      <c r="K33" s="57"/>
      <c r="M33" s="3"/>
      <c r="N33" s="5"/>
      <c r="O33" s="3"/>
      <c r="P33" s="2"/>
    </row>
    <row r="34" spans="1:16" ht="15.75">
      <c r="A34" s="6"/>
      <c r="B34" s="24"/>
      <c r="C34" s="94" t="s">
        <v>43</v>
      </c>
      <c r="D34" s="63">
        <f>ROUND((IF(E12=4.6,(0),IF(E12=4.8,(0),IF(E12=5.6,(0),IF(E12=5.8,(0),IF(E12=6.8,(0),IF(E12=8.8,(0.7*E26*E22*10^(-1)),IF(E12=10.9,(0.7*E26*E22*10^(-1)))))))))),3)</f>
        <v>197.68</v>
      </c>
      <c r="E34" s="56"/>
      <c r="F34" s="62"/>
      <c r="G34" s="93" t="s">
        <v>41</v>
      </c>
      <c r="H34" s="75">
        <f>IF(E12=4.6,(IF(S15=1,(360),IF(S15=2,(430),IF(S15=3,(510))))),IF(E12=4.8,(IF(S15=1,(360),IF(S15=2,(430),IF(S15=3,(510))))),IF(E12=5.6,(IF(S15=1,(360),IF(S15=2,(430),IF(S15=3,(510))))),IF(E12=5.8,(IF(S15=1,(360),IF(S15=2,(430),IF(S15=3,(510))))),IF(E12=6.8,(IF(S15=1,(360),IF(S15=2,(430),IF(S15=3,(510))))),IF(E12=8.8,(0),IF(E12=10.9,(0))))))))</f>
        <v>0</v>
      </c>
      <c r="I34" s="76"/>
      <c r="J34" s="56"/>
      <c r="K34" s="57"/>
      <c r="M34" s="3"/>
      <c r="N34" s="5"/>
      <c r="O34" s="3"/>
      <c r="P34" s="2"/>
    </row>
    <row r="35" spans="1:16" ht="15.75">
      <c r="A35" s="6"/>
      <c r="B35" s="24"/>
      <c r="C35" s="94" t="s">
        <v>44</v>
      </c>
      <c r="D35" s="63">
        <f>ROUND((D9/J9),3)</f>
        <v>16.274999999999999</v>
      </c>
      <c r="E35" s="56"/>
      <c r="F35" s="62"/>
      <c r="G35" s="93" t="s">
        <v>2</v>
      </c>
      <c r="H35" s="75">
        <f>ROUND((IF(E12=4.6,(MIN((F17/(3*H25)),((F16/(3*H25))-0.25),(E22/H34),1)),IF(E12=4.8,(MIN((F17/(3*H25)),((F16/(3*H25))-0.25),(E22/H34),1)),IF(E12=5.6,(MIN((F17/(3*H25)),((F16/(3*H25))-0.25),(E22/H34),1)),IF(E12=5.8,(MIN((F17/(3*H25)),((F16/(3*H25))-0.25),(E22/H34),1)),IF(E12=6.8,(MIN((F17/(3*H25)),((F16/(3*H25))-0.25),(E22/H34),1)),IF(E12=8.8,(0),IF(E12=10.9,(0))))))))),3)</f>
        <v>0</v>
      </c>
      <c r="I35" s="76"/>
      <c r="J35" s="56"/>
      <c r="K35" s="57"/>
      <c r="M35" s="3"/>
      <c r="N35" s="8"/>
      <c r="O35" s="3"/>
      <c r="P35" s="2"/>
    </row>
    <row r="36" spans="1:16" ht="15.75">
      <c r="A36" s="6"/>
      <c r="B36" s="24"/>
      <c r="C36" s="94" t="s">
        <v>45</v>
      </c>
      <c r="D36" s="63">
        <f>ROUND((IF(E12=4.6,(0.6*E22*E26*10^(-1)/1.25),IF(E12=4.8,(0.6*E22*E26*10^(-1)/1.25),IF(E12=5.6,(0.6*E22*E26*10^(-1)/1.25),IF(E12=5.8,(0.6*E22*E26*10^(-1)/1.25),IF(E12=6.8,(0.6*E22*E26*10^(-1)/1.25),IF(E12=8.8,(E24*J10*E23*D34/(IF(S14=1,(1.25),IF(S14=2,(1.4),IF(S14=3,(1.4)))))),IF(E12=10.9,(E24*J10*E23*D34/(IF(S14=1,(1.25),IF(S14=2,(1.4),IF(S14=3,(1.4)))))))))))))),3)</f>
        <v>158.14400000000001</v>
      </c>
      <c r="E36" s="56"/>
      <c r="F36" s="62"/>
      <c r="G36" s="93" t="s">
        <v>42</v>
      </c>
      <c r="H36" s="75">
        <f>ROUND((IF(E12=4.6,(2.5*H35*E22*E13*H26*10^(-3)/1.25),IF(E12=4.8,(2.5*H35*E22*E13*H26*10^(-3)/1.25),IF(E12=5.6,(2.5*H35*E22*E13*H26*10^(-3)/1.25),IF(E12=5.8,(2.5*H35*E22*E13*H26*10^(-3)/1.25),IF(E12=6.8,(2.5*H35*E22*E13*H26*10^(-3)/1.25),IF(E12=8.8,(0),IF(E12=10.9,(0))))))))),3)</f>
        <v>0</v>
      </c>
      <c r="I36" s="77"/>
      <c r="J36" s="56"/>
      <c r="K36" s="57"/>
      <c r="M36" s="3"/>
      <c r="N36" s="3"/>
      <c r="O36" s="3"/>
      <c r="P36" s="2"/>
    </row>
    <row r="37" spans="1:16" ht="15.75">
      <c r="A37" s="6"/>
      <c r="B37" s="24"/>
      <c r="C37" s="84" t="str">
        <f>IF(D36&gt;=D35,"La condition est vérifiée","Augmenter la section ou le nombre des boulons ")</f>
        <v>La condition est vérifiée</v>
      </c>
      <c r="D37" s="85"/>
      <c r="E37" s="85"/>
      <c r="F37" s="86"/>
      <c r="G37" s="84" t="str">
        <f>IF(E12=4.6,(IF(H36&gt;=D35,"La condition est vérifiée","Augmenter le nombre ou la section des boulon")),IF(E12=4.8,(IF(H36&gt;=D35,"La condition est vérifiée","Augmenter le nombre ou la section des boulon")),IF(E12=5.6,(IF(H36&gt;=D35,"La condition est vérifiée","Augmenter le nombre ou la section des boulon")),IF(E12=5.8,(IF(H36&gt;=D35,"La condition est vérifiée","Augmenter le nombre ou la section des boulon")),IF(E12=6.8,(IF(H36&gt;=D35,"La condition est vérifiée","Augmenter le nombre ou la section des boulon")),IF(E12=8.8,"Aucune vérification à faire",IF(E12=10.9,"Aucune vérification à faire")))))))</f>
        <v>Aucune vérification à faire</v>
      </c>
      <c r="H37" s="85"/>
      <c r="I37" s="86"/>
      <c r="J37" s="56"/>
      <c r="K37" s="57"/>
      <c r="M37" s="3"/>
      <c r="N37" s="3"/>
      <c r="O37" s="3"/>
      <c r="P37" s="2"/>
    </row>
    <row r="38" spans="1:16">
      <c r="A38" s="6"/>
      <c r="B38" s="24"/>
      <c r="C38" s="56"/>
      <c r="D38" s="56"/>
      <c r="E38" s="56"/>
      <c r="F38" s="56"/>
      <c r="G38" s="56"/>
      <c r="H38" s="56"/>
      <c r="I38" s="56"/>
      <c r="J38" s="56"/>
      <c r="K38" s="57"/>
      <c r="M38" s="3"/>
      <c r="N38" s="3"/>
      <c r="O38" s="3"/>
      <c r="P38" s="2"/>
    </row>
    <row r="39" spans="1:16" ht="15.75" thickBot="1">
      <c r="A39" s="6"/>
      <c r="B39" s="25"/>
      <c r="C39" s="78"/>
      <c r="D39" s="78"/>
      <c r="E39" s="78"/>
      <c r="F39" s="78"/>
      <c r="G39" s="78"/>
      <c r="H39" s="78"/>
      <c r="I39" s="78"/>
      <c r="J39" s="78"/>
      <c r="K39" s="79"/>
      <c r="M39" s="3"/>
      <c r="N39" s="8"/>
      <c r="O39" s="3"/>
      <c r="P39" s="2"/>
    </row>
    <row r="40" spans="1:16">
      <c r="A40" s="6"/>
      <c r="M40" s="3"/>
      <c r="N40" s="8"/>
      <c r="O40" s="3"/>
      <c r="P40" s="3"/>
    </row>
    <row r="41" spans="1:16">
      <c r="A41" s="6"/>
      <c r="M41" s="3"/>
      <c r="N41" s="8"/>
      <c r="O41" s="3"/>
      <c r="P41" s="3"/>
    </row>
    <row r="42" spans="1:16">
      <c r="A42" s="6"/>
      <c r="M42" s="3"/>
      <c r="N42" s="8"/>
      <c r="O42" s="8"/>
      <c r="P42" s="3"/>
    </row>
    <row r="43" spans="1:16">
      <c r="A43" s="6"/>
      <c r="B43" s="6"/>
      <c r="C43" s="3"/>
      <c r="M43" s="3"/>
      <c r="N43" s="8"/>
      <c r="O43" s="3"/>
      <c r="P43" s="3"/>
    </row>
    <row r="44" spans="1:16">
      <c r="A44" s="6"/>
      <c r="B44" s="6"/>
      <c r="C44" s="3"/>
      <c r="M44" s="3"/>
      <c r="N44" s="8"/>
      <c r="O44" s="3"/>
      <c r="P44" s="3"/>
    </row>
    <row r="45" spans="1:16">
      <c r="A45" s="6"/>
      <c r="B45" s="6"/>
      <c r="C45" s="3"/>
      <c r="M45" s="3"/>
      <c r="N45" s="8"/>
      <c r="O45" s="3"/>
      <c r="P45" s="3"/>
    </row>
    <row r="46" spans="1:16">
      <c r="A46" s="3"/>
      <c r="B46" s="8"/>
      <c r="C46" s="3"/>
      <c r="D46" s="3"/>
      <c r="E46" s="3"/>
      <c r="F46" s="3"/>
      <c r="G46" s="3"/>
      <c r="H46" s="3"/>
      <c r="I46" s="3"/>
      <c r="J46" s="3"/>
    </row>
    <row r="47" spans="1:16">
      <c r="A47" s="2"/>
      <c r="B47" s="8"/>
      <c r="C47" s="2"/>
      <c r="D47" s="2"/>
      <c r="E47" s="2"/>
      <c r="F47" s="2"/>
      <c r="G47" s="2"/>
      <c r="H47" s="2"/>
      <c r="I47" s="2"/>
      <c r="J47" s="3"/>
    </row>
    <row r="48" spans="1:16">
      <c r="A48" s="2"/>
      <c r="B48" s="8"/>
      <c r="C48" s="2"/>
      <c r="D48" s="2"/>
      <c r="E48" s="2"/>
      <c r="F48" s="2"/>
      <c r="G48" s="2"/>
      <c r="H48" s="2"/>
      <c r="I48" s="2"/>
      <c r="J48" s="3"/>
    </row>
    <row r="49" spans="1:10">
      <c r="J49"/>
    </row>
    <row r="56" spans="1:10">
      <c r="B56" s="7"/>
    </row>
    <row r="57" spans="1:10">
      <c r="A57" s="2"/>
      <c r="B57" s="2"/>
    </row>
    <row r="58" spans="1:10">
      <c r="A58" s="2"/>
      <c r="B58" s="2"/>
    </row>
    <row r="59" spans="1:10">
      <c r="A59" s="2"/>
      <c r="B59" s="2"/>
    </row>
    <row r="60" spans="1:10">
      <c r="D60" s="2"/>
      <c r="E60" s="2"/>
      <c r="F60" s="2"/>
      <c r="G60" s="2"/>
      <c r="H60" s="2"/>
      <c r="I60" s="2"/>
    </row>
    <row r="61" spans="1:10">
      <c r="D61" s="2"/>
      <c r="E61" s="2"/>
      <c r="F61" s="2"/>
      <c r="G61" s="2"/>
      <c r="H61" s="2"/>
      <c r="I61" s="2"/>
    </row>
    <row r="62" spans="1:10">
      <c r="D62" s="2"/>
      <c r="E62" s="2"/>
      <c r="F62" s="2"/>
      <c r="G62" s="2"/>
      <c r="H62" s="2"/>
      <c r="I62" s="2"/>
    </row>
    <row r="63" spans="1:10">
      <c r="D63" s="2"/>
      <c r="E63" s="2"/>
      <c r="F63" s="2"/>
      <c r="G63" s="2"/>
      <c r="H63" s="2"/>
      <c r="I63" s="2"/>
    </row>
    <row r="64" spans="1:10">
      <c r="D64" s="2"/>
      <c r="E64" s="2"/>
      <c r="F64" s="2"/>
      <c r="G64" s="2"/>
      <c r="H64" s="2"/>
      <c r="I64" s="2"/>
    </row>
    <row r="65" spans="4:11">
      <c r="D65" s="2"/>
      <c r="E65" s="2"/>
      <c r="F65" s="2"/>
      <c r="G65" s="2"/>
      <c r="H65" s="2"/>
      <c r="I65" s="2"/>
    </row>
    <row r="66" spans="4:11">
      <c r="D66" s="2"/>
      <c r="E66" s="2"/>
      <c r="F66" s="2"/>
      <c r="G66" s="2"/>
      <c r="H66" s="2"/>
      <c r="I66" s="2"/>
    </row>
    <row r="67" spans="4:11">
      <c r="D67" s="2"/>
      <c r="E67" s="2"/>
      <c r="F67" s="2"/>
      <c r="G67" s="2"/>
      <c r="H67" s="2"/>
      <c r="I67" s="2"/>
      <c r="J67" s="2"/>
      <c r="K67" s="2"/>
    </row>
    <row r="68" spans="4:11">
      <c r="D68" s="2"/>
      <c r="E68" s="2"/>
      <c r="F68" s="2"/>
      <c r="G68" s="2"/>
      <c r="H68" s="2"/>
      <c r="I68" s="2"/>
      <c r="J68" s="2"/>
      <c r="K68" s="2"/>
    </row>
    <row r="69" spans="4:11">
      <c r="D69" s="2"/>
      <c r="E69" s="2"/>
      <c r="F69" s="2"/>
      <c r="G69" s="2"/>
      <c r="H69" s="2"/>
      <c r="I69" s="2"/>
      <c r="J69" s="2"/>
      <c r="K69" s="2"/>
    </row>
    <row r="70" spans="4:11">
      <c r="D70" s="2"/>
      <c r="E70" s="2"/>
      <c r="F70" s="2"/>
      <c r="G70" s="2"/>
      <c r="H70" s="2"/>
      <c r="I70" s="2"/>
      <c r="J70" s="2"/>
      <c r="K70" s="2"/>
    </row>
    <row r="71" spans="4:11">
      <c r="D71" s="2"/>
      <c r="E71" s="2"/>
      <c r="F71" s="2"/>
      <c r="G71" s="2"/>
      <c r="H71" s="2"/>
      <c r="I71" s="2"/>
      <c r="J71" s="2"/>
      <c r="K71" s="2"/>
    </row>
    <row r="72" spans="4:11">
      <c r="D72" s="2"/>
      <c r="E72" s="2"/>
      <c r="F72" s="2"/>
      <c r="G72" s="2"/>
      <c r="H72" s="2"/>
      <c r="I72" s="2"/>
      <c r="J72" s="2"/>
      <c r="K72" s="2"/>
    </row>
    <row r="73" spans="4:11">
      <c r="D73" s="2"/>
      <c r="E73" s="2"/>
      <c r="F73" s="2"/>
      <c r="G73" s="2"/>
      <c r="H73" s="2"/>
      <c r="I73" s="2"/>
      <c r="J73" s="2"/>
      <c r="K73" s="2"/>
    </row>
    <row r="74" spans="4:11">
      <c r="D74" s="2"/>
      <c r="E74" s="2"/>
      <c r="F74" s="2"/>
      <c r="G74" s="2"/>
      <c r="H74" s="2"/>
      <c r="I74" s="2"/>
      <c r="J74" s="2"/>
      <c r="K74" s="2"/>
    </row>
    <row r="75" spans="4:11">
      <c r="D75" s="2"/>
      <c r="E75" s="2"/>
      <c r="F75" s="2"/>
      <c r="G75" s="2"/>
      <c r="H75" s="2"/>
      <c r="I75" s="2"/>
      <c r="J75" s="2"/>
      <c r="K75" s="2"/>
    </row>
    <row r="76" spans="4:11">
      <c r="D76" s="2"/>
      <c r="E76" s="2"/>
      <c r="F76" s="2"/>
      <c r="G76" s="2"/>
      <c r="H76" s="2"/>
      <c r="I76" s="2"/>
      <c r="J76" s="2"/>
      <c r="K76" s="2"/>
    </row>
    <row r="77" spans="4:11">
      <c r="D77" s="2"/>
      <c r="E77" s="2"/>
      <c r="F77" s="2"/>
      <c r="G77" s="2"/>
      <c r="H77" s="2"/>
      <c r="I77" s="2"/>
      <c r="J77" s="2"/>
      <c r="K77" s="2"/>
    </row>
    <row r="78" spans="4:11">
      <c r="D78" s="2"/>
      <c r="E78" s="2"/>
      <c r="F78" s="2"/>
      <c r="G78" s="2"/>
      <c r="H78" s="2"/>
      <c r="I78" s="2"/>
      <c r="J78" s="2"/>
      <c r="K78" s="2"/>
    </row>
    <row r="79" spans="4:11">
      <c r="D79" s="2"/>
      <c r="E79" s="2"/>
      <c r="F79" s="2"/>
      <c r="G79" s="2"/>
      <c r="H79" s="2"/>
      <c r="I79" s="2"/>
      <c r="J79" s="2"/>
      <c r="K79" s="2"/>
    </row>
    <row r="80" spans="4:11">
      <c r="D80" s="2"/>
      <c r="E80" s="2"/>
      <c r="F80" s="2"/>
      <c r="G80" s="2"/>
      <c r="H80" s="2"/>
      <c r="I80" s="2"/>
      <c r="J80" s="2"/>
      <c r="K80" s="2"/>
    </row>
    <row r="81" spans="4:11">
      <c r="D81" s="2"/>
      <c r="E81" s="2"/>
      <c r="F81" s="2"/>
      <c r="G81" s="2"/>
      <c r="H81" s="2"/>
      <c r="I81" s="2"/>
      <c r="J81" s="2"/>
      <c r="K81" s="2"/>
    </row>
    <row r="82" spans="4:11">
      <c r="D82" s="2"/>
      <c r="E82" s="2"/>
      <c r="F82" s="2"/>
      <c r="G82" s="2"/>
      <c r="H82" s="2"/>
      <c r="I82" s="2"/>
      <c r="J82" s="2"/>
      <c r="K82" s="2"/>
    </row>
    <row r="83" spans="4:11">
      <c r="D83" s="2"/>
      <c r="E83" s="2"/>
      <c r="F83" s="2"/>
      <c r="G83" s="2"/>
      <c r="H83" s="2"/>
      <c r="I83" s="2"/>
      <c r="J83" s="2"/>
      <c r="K83" s="2"/>
    </row>
    <row r="84" spans="4:11">
      <c r="D84" s="2"/>
      <c r="E84" s="2"/>
      <c r="F84" s="2"/>
      <c r="G84" s="2"/>
      <c r="H84" s="2"/>
      <c r="I84" s="2"/>
      <c r="J84" s="2"/>
      <c r="K84" s="2"/>
    </row>
    <row r="85" spans="4:11">
      <c r="D85" s="2"/>
      <c r="E85" s="2"/>
      <c r="F85" s="2"/>
      <c r="G85" s="2"/>
      <c r="H85" s="2"/>
      <c r="I85" s="2"/>
      <c r="J85" s="2"/>
      <c r="K85" s="2"/>
    </row>
    <row r="86" spans="4:11">
      <c r="D86" s="2"/>
      <c r="E86" s="2"/>
      <c r="F86" s="2"/>
      <c r="G86" s="2"/>
      <c r="H86" s="2"/>
      <c r="I86" s="2"/>
      <c r="J86" s="2"/>
      <c r="K86" s="2"/>
    </row>
    <row r="87" spans="4:11">
      <c r="D87" s="2"/>
      <c r="E87" s="2"/>
      <c r="F87" s="2"/>
      <c r="G87" s="2"/>
      <c r="H87" s="2"/>
      <c r="I87" s="2"/>
      <c r="J87" s="2"/>
      <c r="K87" s="2"/>
    </row>
    <row r="88" spans="4:11">
      <c r="D88" s="2"/>
      <c r="E88" s="2"/>
      <c r="F88" s="2"/>
      <c r="G88" s="2"/>
      <c r="H88" s="2"/>
      <c r="I88" s="2"/>
      <c r="J88" s="2"/>
      <c r="K88" s="2"/>
    </row>
    <row r="89" spans="4:11">
      <c r="D89" s="2"/>
      <c r="E89" s="2"/>
      <c r="F89" s="2"/>
      <c r="G89" s="2"/>
      <c r="H89" s="2"/>
      <c r="I89" s="2"/>
      <c r="J89" s="2"/>
      <c r="K89" s="2"/>
    </row>
    <row r="90" spans="4:11">
      <c r="D90" s="2"/>
      <c r="E90" s="2"/>
      <c r="F90" s="2"/>
      <c r="G90" s="2"/>
      <c r="H90" s="2"/>
      <c r="I90" s="2"/>
      <c r="J90" s="2"/>
      <c r="K90" s="2"/>
    </row>
    <row r="91" spans="4:11">
      <c r="D91" s="2"/>
      <c r="E91" s="2"/>
      <c r="F91" s="2"/>
      <c r="G91" s="2"/>
      <c r="H91" s="2"/>
      <c r="I91" s="2"/>
      <c r="J91" s="2"/>
      <c r="K91" s="2"/>
    </row>
    <row r="92" spans="4:11">
      <c r="D92" s="2"/>
      <c r="E92" s="2"/>
      <c r="F92" s="2"/>
      <c r="G92" s="2"/>
      <c r="H92" s="2"/>
      <c r="I92" s="2"/>
      <c r="J92" s="2"/>
      <c r="K92" s="2"/>
    </row>
    <row r="93" spans="4:11">
      <c r="D93" s="2"/>
      <c r="E93" s="2"/>
      <c r="F93" s="2"/>
      <c r="G93" s="2"/>
      <c r="H93" s="2"/>
      <c r="I93" s="2"/>
      <c r="J93" s="2"/>
      <c r="K93" s="2"/>
    </row>
    <row r="94" spans="4:11">
      <c r="D94" s="2"/>
      <c r="E94" s="2"/>
      <c r="F94" s="2"/>
      <c r="G94" s="2"/>
      <c r="H94" s="2"/>
      <c r="I94" s="2"/>
      <c r="J94" s="2"/>
      <c r="K94" s="2"/>
    </row>
    <row r="95" spans="4:11">
      <c r="D95" s="2"/>
      <c r="E95" s="2"/>
      <c r="F95" s="2"/>
      <c r="G95" s="2"/>
      <c r="H95" s="2"/>
      <c r="I95" s="2"/>
      <c r="J95" s="2"/>
      <c r="K95" s="2"/>
    </row>
    <row r="96" spans="4:11">
      <c r="D96" s="2"/>
      <c r="E96" s="2"/>
      <c r="F96" s="2"/>
      <c r="G96" s="2"/>
      <c r="H96" s="2"/>
      <c r="I96" s="2"/>
      <c r="J96" s="2"/>
      <c r="K96" s="2"/>
    </row>
    <row r="97" spans="4:11">
      <c r="D97" s="2"/>
      <c r="E97" s="2"/>
      <c r="F97" s="2"/>
      <c r="G97" s="2"/>
      <c r="H97" s="2"/>
      <c r="I97" s="2"/>
      <c r="J97" s="2"/>
      <c r="K97" s="2"/>
    </row>
  </sheetData>
  <dataConsolidate/>
  <mergeCells count="17">
    <mergeCell ref="D21:F21"/>
    <mergeCell ref="G21:I21"/>
    <mergeCell ref="G23:I23"/>
    <mergeCell ref="G33:I33"/>
    <mergeCell ref="B2:K3"/>
    <mergeCell ref="G37:I37"/>
    <mergeCell ref="C37:F37"/>
    <mergeCell ref="C33:F33"/>
    <mergeCell ref="H14:J14"/>
    <mergeCell ref="H8:J8"/>
    <mergeCell ref="D27:F27"/>
    <mergeCell ref="G24:H24"/>
    <mergeCell ref="C8:D8"/>
    <mergeCell ref="C11:E11"/>
    <mergeCell ref="C15:F15"/>
    <mergeCell ref="B4:C4"/>
    <mergeCell ref="B5:C5"/>
  </mergeCells>
  <dataValidations count="5">
    <dataValidation type="list" allowBlank="1" showInputMessage="1" showErrorMessage="1" sqref="J15">
      <formula1>TypeAcier</formula1>
    </dataValidation>
    <dataValidation type="list" allowBlank="1" showInputMessage="1" showErrorMessage="1" sqref="J12">
      <formula1>Typetrou</formula1>
    </dataValidation>
    <dataValidation type="list" allowBlank="1" showInputMessage="1" showErrorMessage="1" sqref="J11">
      <formula1>TypeSurface</formula1>
    </dataValidation>
    <dataValidation type="list" allowBlank="1" showInputMessage="1" showErrorMessage="1" sqref="E13">
      <formula1>DiamètreBlns</formula1>
    </dataValidation>
    <dataValidation type="list" allowBlank="1" showInputMessage="1" showErrorMessage="1" sqref="E12">
      <formula1>Classesblns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Poutre-Solive</vt:lpstr>
      <vt:lpstr>Classesblns</vt:lpstr>
      <vt:lpstr>DiamètreBlns</vt:lpstr>
      <vt:lpstr>TypeAcier</vt:lpstr>
      <vt:lpstr>TypeSurface</vt:lpstr>
      <vt:lpstr>Typetrou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2014-01-02T20:31:06Z</dcterms:created>
  <dcterms:modified xsi:type="dcterms:W3CDTF">2014-01-02T20:32:26Z</dcterms:modified>
</cp:coreProperties>
</file>